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1968" windowWidth="2136" windowHeight="1188" activeTab="3"/>
  </bookViews>
  <sheets>
    <sheet name="نفقات التسيير 2023" sheetId="1" r:id="rId1"/>
    <sheet name="الموارد 2023" sheetId="2" r:id="rId2"/>
    <sheet name="نفقات التأجير 2023" sheetId="3" r:id="rId3"/>
    <sheet name="نفقات التدخل 2023" sheetId="4" r:id="rId4"/>
  </sheets>
  <definedNames>
    <definedName name="_xlnm.Print_Area" localSheetId="1">'الموارد 2023'!$A$1:$E$13</definedName>
    <definedName name="_xlnm.Print_Area" localSheetId="3">'نفقات التدخل 2023'!$A$1:$F$36</definedName>
    <definedName name="_xlnm.Print_Area" localSheetId="0">'نفقات التسيير 2023'!$A$1:$F$92</definedName>
  </definedNames>
  <calcPr fullCalcOnLoad="1"/>
</workbook>
</file>

<file path=xl/sharedStrings.xml><?xml version="1.0" encoding="utf-8"?>
<sst xmlns="http://schemas.openxmlformats.org/spreadsheetml/2006/main" count="242" uniqueCount="177">
  <si>
    <t>الفصل</t>
  </si>
  <si>
    <t>الفقرة</t>
  </si>
  <si>
    <t>ـ إستهلاك الماء</t>
  </si>
  <si>
    <t>ـ إستهلاك الكهرباء والغاز</t>
  </si>
  <si>
    <t>ـ الإتصالات</t>
  </si>
  <si>
    <t>ـ إقتناء الأثاث</t>
  </si>
  <si>
    <t>ـ الوقود</t>
  </si>
  <si>
    <t>ـ نفقات البريد</t>
  </si>
  <si>
    <t>ـ إقتناء المعدات</t>
  </si>
  <si>
    <t>ـ مصاريف التأمين</t>
  </si>
  <si>
    <t>ـ التعهّد والصيانة</t>
  </si>
  <si>
    <t>ـ لوازم المكاتب</t>
  </si>
  <si>
    <t>ـ المطبوعات</t>
  </si>
  <si>
    <t>ـ الصحف والمجلات</t>
  </si>
  <si>
    <t>ـ الإتصالات الهاتفية</t>
  </si>
  <si>
    <t>ـ تأثيث الإدارة</t>
  </si>
  <si>
    <t>ـ شراء الوقود لوسائل النقل</t>
  </si>
  <si>
    <t xml:space="preserve">ـ معدات التصرّف الإداري </t>
  </si>
  <si>
    <t>ـ تأمين وسائل النقل</t>
  </si>
  <si>
    <t>ـ الإعتناء بالبناءات</t>
  </si>
  <si>
    <t>ـ تعهّد وصيانة وسائل النقل</t>
  </si>
  <si>
    <t>ـ مصاريف الإعلامية</t>
  </si>
  <si>
    <t>ـ شراء اللوازم والمعدات</t>
  </si>
  <si>
    <t>ـ مصاريف الإكساء</t>
  </si>
  <si>
    <t>ـ إرجاع مصاريف التنقل</t>
  </si>
  <si>
    <t>جملة الفصل 02.201</t>
  </si>
  <si>
    <t>ـ مصاريف التنظيف</t>
  </si>
  <si>
    <t>ـ المطبوعات الرسمية</t>
  </si>
  <si>
    <t>ـ المراسلات الإدارية</t>
  </si>
  <si>
    <t>ـ معاليم الجولان</t>
  </si>
  <si>
    <t>ـ معدات التصوير والمعدات السمعية البصرية</t>
  </si>
  <si>
    <t>ـ التوثيق</t>
  </si>
  <si>
    <t>ـ نفقات الصيانة</t>
  </si>
  <si>
    <t>بنـــود نفقات الميزانية</t>
  </si>
  <si>
    <t>ـ تراسل المعطيات</t>
  </si>
  <si>
    <t>ـ تعليق ونشر الإعلانات</t>
  </si>
  <si>
    <t>ـ شراء المنظومات</t>
  </si>
  <si>
    <t>ـ مصاريف الإستقبالات والإقامة</t>
  </si>
  <si>
    <t>ـ مصاريف الإستقبالات</t>
  </si>
  <si>
    <t>ـ مصاريف المهمات</t>
  </si>
  <si>
    <t xml:space="preserve">ـ إكساء العملة وأعوان الإستقبال </t>
  </si>
  <si>
    <t>ـ مصاريف نقل الأشخاص</t>
  </si>
  <si>
    <t>ـ إشتراكات النقل</t>
  </si>
  <si>
    <t>ـ تكوين ورسكلة الأعوان</t>
  </si>
  <si>
    <t>ـ التكوين في الإعلامية</t>
  </si>
  <si>
    <t>ـ نفقات طبية لفائدة الأعوان</t>
  </si>
  <si>
    <t>ـ شراء الأدوية والمواد الصيدلية</t>
  </si>
  <si>
    <t>ـ معاليم التسجيل</t>
  </si>
  <si>
    <t>ـ معاليم العبور</t>
  </si>
  <si>
    <t>جملة الفصل 03.305</t>
  </si>
  <si>
    <t>ـ معدات أخرى</t>
  </si>
  <si>
    <t>ـ المنحة اليومية للتنقل</t>
  </si>
  <si>
    <t>ـ تربصات التكوين</t>
  </si>
  <si>
    <t>ـ تدخلات لفائدة قطاع التراث</t>
  </si>
  <si>
    <t>ـ شراء وقود لمعدات خصوصية</t>
  </si>
  <si>
    <t>ـ الدراسات والبحوث</t>
  </si>
  <si>
    <t>ـ طبع ونشر الوثائق والمجلات
( بما في ذلك الوثائق السمعية البصرية )</t>
  </si>
  <si>
    <t>ـ لوازم أخرى ومواد إستهلاك</t>
  </si>
  <si>
    <t>ـ شراء نصوص وبرامج</t>
  </si>
  <si>
    <t>ـ معاليم حقوق المؤلّف</t>
  </si>
  <si>
    <t>ـ تظاهرات ثقافية ومهرجانات</t>
  </si>
  <si>
    <t>ـ تنظيم المهرجانات والتظاهرات الثقافية</t>
  </si>
  <si>
    <t>ـ التبادل الثقافي ( نقل وإقامة )</t>
  </si>
  <si>
    <t>ـ تدخلات أخرى</t>
  </si>
  <si>
    <t>ـ معدات الموسيقى</t>
  </si>
  <si>
    <t>ـ مصاريف الإقامة</t>
  </si>
  <si>
    <t>ـ تعهّد وصيانة المعدّات الخصوصية</t>
  </si>
  <si>
    <t>ـ تعهّد وصيانة الحدائق والنباتات</t>
  </si>
  <si>
    <t>ـ نفقات التداوي</t>
  </si>
  <si>
    <t>ـ النفقات المباشرة للتنظيف</t>
  </si>
  <si>
    <t>ـ خدمات إعلامية أخرى</t>
  </si>
  <si>
    <t>ـ مصاريف الحراسة</t>
  </si>
  <si>
    <t>ـ حصص الوقود المخصصة لفائدة الإطارات المكلفة بخطط وظيفية</t>
  </si>
  <si>
    <t>ـ نقل الأثاث والمعدات</t>
  </si>
  <si>
    <t>ـ معدات التنظيف</t>
  </si>
  <si>
    <t xml:space="preserve"> تسديد متخلدات تجاه مزودين آخرين</t>
  </si>
  <si>
    <t>ـالترجمة</t>
  </si>
  <si>
    <t>منح الدراسة في نطاق التكوين</t>
  </si>
  <si>
    <t>جملة الفصل 03.300</t>
  </si>
  <si>
    <t>جملة الفصل 03.304</t>
  </si>
  <si>
    <t>تأجير الأعوان  القارين</t>
  </si>
  <si>
    <t>المنحة الوظيفية</t>
  </si>
  <si>
    <t xml:space="preserve">المنحة الكيلومترية  </t>
  </si>
  <si>
    <t>منحة السكن</t>
  </si>
  <si>
    <t>منحة الإنتاج غير المدمجة</t>
  </si>
  <si>
    <t>منحة الساعات الإضافية</t>
  </si>
  <si>
    <t>منحة العمل الليلي</t>
  </si>
  <si>
    <t>المنحة العائلية</t>
  </si>
  <si>
    <t>منحة الأجر الوحيد</t>
  </si>
  <si>
    <t>المساهمة في أنظمة التقاعد</t>
  </si>
  <si>
    <t>المساهمة في أنظمة الحيطة الاجتماعية</t>
  </si>
  <si>
    <t>ـ تعهّد وصيانة المعدّات والأثاث</t>
  </si>
  <si>
    <t>خدمات أخرى لفائدة الإدارة</t>
  </si>
  <si>
    <t xml:space="preserve">ـ تسديد متخلدات </t>
  </si>
  <si>
    <t>منح لفائدة المتربصين</t>
  </si>
  <si>
    <t>وداديات الأعوان</t>
  </si>
  <si>
    <t>تدخلات في مجال البحث العلمي</t>
  </si>
  <si>
    <t>تنظيم تظاهرات وندوات علمية</t>
  </si>
  <si>
    <t>تشجيع البحث العلمي و التكنولوجي</t>
  </si>
  <si>
    <t xml:space="preserve">المساهمة  في صندوق النهوض بالمساكن الإجتماعية </t>
  </si>
  <si>
    <t>النجمة الزهراء</t>
  </si>
  <si>
    <t>البيان</t>
  </si>
  <si>
    <t>نفقات اخرى</t>
  </si>
  <si>
    <t>القسم الثاني : وسائل المصالح</t>
  </si>
  <si>
    <t>الفصل 201-02 نفقات تسيير المصالح العمومية</t>
  </si>
  <si>
    <t>الفقرة الفرعية</t>
  </si>
  <si>
    <t>:النفقـــات- II</t>
  </si>
  <si>
    <t>ـ عمليات صيانة أخرى</t>
  </si>
  <si>
    <t>ـ معدات الورشات</t>
  </si>
  <si>
    <t>ـ ورشة النجارة</t>
  </si>
  <si>
    <t>بالدينار</t>
  </si>
  <si>
    <t xml:space="preserve">  ميزانية مركـــز الموسيقـــى العربيـــة والمتوسطيـــة</t>
  </si>
  <si>
    <t>إتفاقية مع أطباء</t>
  </si>
  <si>
    <t xml:space="preserve"> </t>
  </si>
  <si>
    <t xml:space="preserve">  </t>
  </si>
  <si>
    <t>وزارة الشؤون الثقافية</t>
  </si>
  <si>
    <t>ـ الوثائق الأخرى ( اقتناء كتب و منشورات )</t>
  </si>
  <si>
    <t xml:space="preserve">مصاريف الحسابات الجارية </t>
  </si>
  <si>
    <t>ـ الأكرية والأداءات البلدية</t>
  </si>
  <si>
    <r>
      <rPr>
        <sz val="10"/>
        <rFont val="Andalus"/>
        <family val="1"/>
      </rPr>
      <t xml:space="preserve"> نفقات مختلفة : مراجع الحسابات-</t>
    </r>
    <r>
      <rPr>
        <sz val="9"/>
        <rFont val="Andalus"/>
        <family val="1"/>
      </rPr>
      <t xml:space="preserve">  </t>
    </r>
    <r>
      <rPr>
        <sz val="10"/>
        <rFont val="Andalus"/>
        <family val="1"/>
      </rPr>
      <t>و مصاريف أخرى</t>
    </r>
  </si>
  <si>
    <t>سنة 2022</t>
  </si>
  <si>
    <r>
      <t xml:space="preserve"> تصميم ميثاق تعبير رسمي موحد  </t>
    </r>
    <r>
      <rPr>
        <sz val="10"/>
        <rFont val="Andalus"/>
        <family val="1"/>
      </rPr>
      <t>( Charte Graphique)</t>
    </r>
  </si>
  <si>
    <t>ـ مصاريف إستغلال المنظومات الإعلامية ( عقد صيانة سنوي لمنصة رقمية موسيقية)</t>
  </si>
  <si>
    <t>سنة 2023</t>
  </si>
  <si>
    <t>ميزانية العنوان الأول لسنة 2023</t>
  </si>
  <si>
    <t>:الموارد- I</t>
  </si>
  <si>
    <t>الفصــل</t>
  </si>
  <si>
    <t>الفقـــرة</t>
  </si>
  <si>
    <t>البيـــــــان</t>
  </si>
  <si>
    <t>0 1</t>
  </si>
  <si>
    <t>0 0</t>
  </si>
  <si>
    <t>منحة الدولة بعنوان نفقات التأجير</t>
  </si>
  <si>
    <t>منحة تكميلية للدولة بعنوان نفقات التأجير</t>
  </si>
  <si>
    <t>0 2</t>
  </si>
  <si>
    <t>منحة الدولة بعنوان التسيير واستغلال التجهيزات العمومية</t>
  </si>
  <si>
    <t>0 3</t>
  </si>
  <si>
    <t>منحة الدولة بعنوان التدخل</t>
  </si>
  <si>
    <t xml:space="preserve">0 5 </t>
  </si>
  <si>
    <t>0 4</t>
  </si>
  <si>
    <t>الموارد الذاتية</t>
  </si>
  <si>
    <t>منحة صندوق السفراء الأمريكيين</t>
  </si>
  <si>
    <t xml:space="preserve">المجمـــوع </t>
  </si>
  <si>
    <t xml:space="preserve">                                       </t>
  </si>
  <si>
    <t xml:space="preserve"> ميزانية مركـــز الموسيقـــى العربيـــة والمتوسطيـــة</t>
  </si>
  <si>
    <t>القسم الأول : التأجير العمومي</t>
  </si>
  <si>
    <t>الفصل 101-01 تأجير الأعوان القارين</t>
  </si>
  <si>
    <t>الاعتمادات بالدينار</t>
  </si>
  <si>
    <t>الأجر الأساسي</t>
  </si>
  <si>
    <t>التدرج</t>
  </si>
  <si>
    <t>منحة خصوصية عمل ثقافي أو تعليم عالي</t>
  </si>
  <si>
    <t>منحة التصرف و التنفيذ أو الهندسة أو الإعلامية أو المشاريع أو التأطير والبحث</t>
  </si>
  <si>
    <t>المنحة التعويضية</t>
  </si>
  <si>
    <t>منحة العبء الجبائي الإضافي</t>
  </si>
  <si>
    <t>المنحة التكميلية للمنحة الخصوصية أو بعنوان المسؤولية</t>
  </si>
  <si>
    <t>منحة التصرّف وأخطاء الصندوق</t>
  </si>
  <si>
    <t>منحة الإنتاج المدمجة</t>
  </si>
  <si>
    <t>الزيادات في الأجور</t>
  </si>
  <si>
    <t>الترقيات  المزمع إسنادها بعنوان 2023 (الثلاثي الأخير)</t>
  </si>
  <si>
    <t xml:space="preserve">التسميات في الخطط الوظيفية </t>
  </si>
  <si>
    <t>المجموع</t>
  </si>
  <si>
    <t>جملة الفصل 01.101</t>
  </si>
  <si>
    <t>القسم الثالث : التدخل العمومي</t>
  </si>
  <si>
    <t>تدخلات في الميدان الإجتماعي</t>
  </si>
  <si>
    <t>جملة الفصل 03.302</t>
  </si>
  <si>
    <t>تدخلات في مجال الثقافة</t>
  </si>
  <si>
    <t>تدخلات لفائدة قطاع الكتاب</t>
  </si>
  <si>
    <t>طبع كتب جديدة ونشرها</t>
  </si>
  <si>
    <t>تدخلات لفائدة قطاع الموسيقى و الفنون الشعبية</t>
  </si>
  <si>
    <t xml:space="preserve">طبع وثائق السمعية البصرية </t>
  </si>
  <si>
    <t>مصاريف مختلفة لفائدة قطاع الموسيقى و الفنون الشعبية</t>
  </si>
  <si>
    <t>صناعة وترميم الآلات الموسيقية وترميم أثاث القصر</t>
  </si>
  <si>
    <t>توثيق التراث اللامادي الموسيقي</t>
  </si>
  <si>
    <t>تصميم وصناعة منتوجات تقليدية وتراثية</t>
  </si>
  <si>
    <t xml:space="preserve">تكوين في الغناء والعزف على الآلات الموسيقية التقليدية </t>
  </si>
  <si>
    <t xml:space="preserve">منح خبراء ونفقات مختلفة (مشروع ترميم الآلات الموسيقية)  </t>
  </si>
  <si>
    <t>المجموع العام لنفقات التدخل</t>
  </si>
  <si>
    <t xml:space="preserve">المجموع العام للنفقات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</si>
</sst>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0\ 000.000"/>
    <numFmt numFmtId="177" formatCode="0\ 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4"/>
      <name val="Andalus"/>
      <family val="1"/>
    </font>
    <font>
      <b/>
      <u val="single"/>
      <sz val="14"/>
      <color indexed="12"/>
      <name val="Andalus"/>
      <family val="1"/>
    </font>
    <font>
      <sz val="8"/>
      <name val="Lucida Sans"/>
      <family val="2"/>
    </font>
    <font>
      <b/>
      <sz val="12"/>
      <color indexed="18"/>
      <name val="Andalus"/>
      <family val="1"/>
    </font>
    <font>
      <sz val="9"/>
      <name val="Lucida Sans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u val="single"/>
      <sz val="14"/>
      <name val="Andalus"/>
      <family val="1"/>
    </font>
    <font>
      <b/>
      <sz val="12"/>
      <name val="Andalus"/>
      <family val="1"/>
    </font>
    <font>
      <b/>
      <u val="single"/>
      <sz val="12"/>
      <name val="Andalus"/>
      <family val="1"/>
    </font>
    <font>
      <b/>
      <u val="single"/>
      <sz val="12"/>
      <color indexed="12"/>
      <name val="Andalus"/>
      <family val="1"/>
    </font>
    <font>
      <sz val="12"/>
      <name val="Andalus"/>
      <family val="1"/>
    </font>
    <font>
      <b/>
      <sz val="14"/>
      <name val="Andalus"/>
      <family val="1"/>
    </font>
    <font>
      <b/>
      <sz val="8"/>
      <name val="Andalus"/>
      <family val="1"/>
    </font>
    <font>
      <sz val="11"/>
      <name val="Andalus"/>
      <family val="1"/>
    </font>
    <font>
      <sz val="10"/>
      <name val="Andalus"/>
      <family val="1"/>
    </font>
    <font>
      <sz val="8"/>
      <name val="Andalus"/>
      <family val="1"/>
    </font>
    <font>
      <sz val="9"/>
      <name val="Andalus"/>
      <family val="1"/>
    </font>
    <font>
      <b/>
      <u val="single"/>
      <sz val="11"/>
      <name val="Andalus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name val="Andalus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sz val="14"/>
      <color indexed="12"/>
      <name val="Andalus"/>
      <family val="1"/>
    </font>
    <font>
      <b/>
      <sz val="8"/>
      <color indexed="12"/>
      <name val="Andalus"/>
      <family val="1"/>
    </font>
    <font>
      <b/>
      <sz val="10"/>
      <name val="Arial"/>
      <family val="2"/>
    </font>
    <font>
      <b/>
      <sz val="12"/>
      <color indexed="12"/>
      <name val="Andalus"/>
      <family val="1"/>
    </font>
    <font>
      <b/>
      <sz val="10"/>
      <name val="Andalus"/>
      <family val="1"/>
    </font>
    <font>
      <sz val="11"/>
      <color indexed="8"/>
      <name val="Andalu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2">
    <xf numFmtId="0" fontId="0" fillId="0" borderId="0" xfId="0" applyAlignment="1">
      <alignment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7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167" fontId="10" fillId="0" borderId="0" xfId="0" applyNumberFormat="1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66" fontId="15" fillId="0" borderId="15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5" fontId="15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177" fontId="16" fillId="0" borderId="17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166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165" fontId="18" fillId="0" borderId="16" xfId="0" applyNumberFormat="1" applyFont="1" applyBorder="1" applyAlignment="1">
      <alignment horizontal="center" vertical="center"/>
    </xf>
    <xf numFmtId="177" fontId="20" fillId="33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51" applyFont="1" applyAlignment="1">
      <alignment horizontal="center" vertical="center"/>
      <protection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9" fillId="0" borderId="24" xfId="51" applyFont="1" applyBorder="1" applyAlignment="1">
      <alignment horizontal="center" vertical="center" wrapText="1"/>
      <protection/>
    </xf>
    <xf numFmtId="0" fontId="2" fillId="0" borderId="0" xfId="51" applyFont="1" applyAlignment="1">
      <alignment vertical="center"/>
      <protection/>
    </xf>
    <xf numFmtId="0" fontId="14" fillId="33" borderId="16" xfId="51" applyFont="1" applyFill="1" applyBorder="1" applyAlignment="1">
      <alignment horizontal="center" vertical="center" readingOrder="2"/>
      <protection/>
    </xf>
    <xf numFmtId="0" fontId="36" fillId="0" borderId="0" xfId="51" applyFont="1" applyAlignment="1">
      <alignment horizontal="center"/>
      <protection/>
    </xf>
    <xf numFmtId="0" fontId="37" fillId="0" borderId="0" xfId="51" applyFont="1" applyAlignment="1">
      <alignment horizontal="center"/>
      <protection/>
    </xf>
    <xf numFmtId="0" fontId="2" fillId="0" borderId="16" xfId="51" applyFont="1" applyBorder="1" applyAlignment="1">
      <alignment horizontal="center" vertical="center"/>
      <protection/>
    </xf>
    <xf numFmtId="0" fontId="2" fillId="0" borderId="16" xfId="51" applyFont="1" applyBorder="1" applyAlignment="1">
      <alignment vertical="center"/>
      <protection/>
    </xf>
    <xf numFmtId="3" fontId="2" fillId="0" borderId="16" xfId="51" applyNumberFormat="1" applyFont="1" applyBorder="1" applyAlignment="1">
      <alignment horizontal="center" vertical="center"/>
      <protection/>
    </xf>
    <xf numFmtId="0" fontId="2" fillId="0" borderId="16" xfId="51" applyFont="1" applyBorder="1" applyAlignment="1">
      <alignment vertical="center" wrapText="1"/>
      <protection/>
    </xf>
    <xf numFmtId="0" fontId="17" fillId="0" borderId="16" xfId="51" applyFont="1" applyBorder="1" applyAlignment="1">
      <alignment vertical="center" wrapText="1"/>
      <protection/>
    </xf>
    <xf numFmtId="0" fontId="14" fillId="33" borderId="16" xfId="51" applyFont="1" applyFill="1" applyBorder="1" applyAlignment="1">
      <alignment horizontal="center" vertical="center"/>
      <protection/>
    </xf>
    <xf numFmtId="3" fontId="14" fillId="33" borderId="16" xfId="51" applyNumberFormat="1" applyFont="1" applyFill="1" applyBorder="1" applyAlignment="1">
      <alignment horizontal="center" vertical="center"/>
      <protection/>
    </xf>
    <xf numFmtId="0" fontId="16" fillId="0" borderId="25" xfId="51" applyNumberFormat="1" applyFont="1" applyFill="1" applyBorder="1" applyAlignment="1">
      <alignment horizontal="center" vertical="center" wrapText="1"/>
      <protection/>
    </xf>
    <xf numFmtId="0" fontId="0" fillId="0" borderId="0" xfId="51" applyFont="1">
      <alignment/>
      <protection/>
    </xf>
    <xf numFmtId="0" fontId="38" fillId="0" borderId="0" xfId="51" applyFont="1" applyFill="1" applyBorder="1" applyAlignment="1">
      <alignment horizontal="left" vertical="center"/>
      <protection/>
    </xf>
    <xf numFmtId="0" fontId="8" fillId="0" borderId="0" xfId="51" applyFont="1" applyFill="1" applyBorder="1" applyAlignment="1">
      <alignment horizontal="left" vertical="center"/>
      <protection/>
    </xf>
    <xf numFmtId="0" fontId="9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" fontId="39" fillId="0" borderId="0" xfId="0" applyNumberFormat="1" applyFont="1" applyAlignment="1">
      <alignment horizontal="right" vertical="center" wrapText="1"/>
    </xf>
    <xf numFmtId="167" fontId="1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4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177" fontId="19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right" vertical="center" wrapText="1"/>
    </xf>
    <xf numFmtId="177" fontId="13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right" vertical="center" wrapText="1"/>
    </xf>
    <xf numFmtId="166" fontId="15" fillId="0" borderId="16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66" fontId="40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166" fontId="10" fillId="33" borderId="17" xfId="0" applyNumberFormat="1" applyFont="1" applyFill="1" applyBorder="1" applyAlignment="1">
      <alignment horizontal="center" vertical="center"/>
    </xf>
    <xf numFmtId="166" fontId="10" fillId="33" borderId="26" xfId="0" applyNumberFormat="1" applyFont="1" applyFill="1" applyBorder="1" applyAlignment="1">
      <alignment horizontal="center" vertical="center"/>
    </xf>
    <xf numFmtId="166" fontId="10" fillId="33" borderId="27" xfId="0" applyNumberFormat="1" applyFont="1" applyFill="1" applyBorder="1" applyAlignment="1">
      <alignment horizontal="center" vertical="center"/>
    </xf>
    <xf numFmtId="177" fontId="14" fillId="33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/>
    </xf>
    <xf numFmtId="167" fontId="10" fillId="0" borderId="16" xfId="0" applyNumberFormat="1" applyFont="1" applyBorder="1" applyAlignment="1">
      <alignment horizontal="center" vertical="center"/>
    </xf>
    <xf numFmtId="166" fontId="10" fillId="0" borderId="30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167" fontId="17" fillId="0" borderId="32" xfId="0" applyNumberFormat="1" applyFont="1" applyBorder="1" applyAlignment="1">
      <alignment horizontal="center" vertical="center"/>
    </xf>
    <xf numFmtId="167" fontId="17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6" fontId="10" fillId="0" borderId="34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5" fontId="10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177" fontId="17" fillId="0" borderId="36" xfId="0" applyNumberFormat="1" applyFont="1" applyBorder="1" applyAlignment="1">
      <alignment horizontal="center" vertical="center"/>
    </xf>
    <xf numFmtId="177" fontId="17" fillId="0" borderId="33" xfId="0" applyNumberFormat="1" applyFont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177" fontId="43" fillId="34" borderId="28" xfId="0" applyNumberFormat="1" applyFont="1" applyFill="1" applyBorder="1" applyAlignment="1">
      <alignment horizontal="center" vertical="center"/>
    </xf>
    <xf numFmtId="177" fontId="43" fillId="34" borderId="39" xfId="0" applyNumberFormat="1" applyFont="1" applyFill="1" applyBorder="1" applyAlignment="1">
      <alignment horizontal="center" vertical="center"/>
    </xf>
    <xf numFmtId="166" fontId="10" fillId="0" borderId="40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177" fontId="17" fillId="0" borderId="28" xfId="0" applyNumberFormat="1" applyFont="1" applyBorder="1" applyAlignment="1">
      <alignment horizontal="center" vertical="center"/>
    </xf>
    <xf numFmtId="177" fontId="17" fillId="0" borderId="39" xfId="0" applyNumberFormat="1" applyFont="1" applyBorder="1" applyAlignment="1">
      <alignment horizontal="center" vertical="center"/>
    </xf>
    <xf numFmtId="166" fontId="13" fillId="0" borderId="40" xfId="0" applyNumberFormat="1" applyFont="1" applyBorder="1" applyAlignment="1">
      <alignment vertical="center"/>
    </xf>
    <xf numFmtId="164" fontId="10" fillId="0" borderId="41" xfId="0" applyNumberFormat="1" applyFont="1" applyBorder="1" applyAlignment="1">
      <alignment horizontal="center" vertical="center"/>
    </xf>
    <xf numFmtId="165" fontId="10" fillId="0" borderId="41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/>
    </xf>
    <xf numFmtId="0" fontId="13" fillId="0" borderId="40" xfId="0" applyFont="1" applyBorder="1" applyAlignment="1">
      <alignment/>
    </xf>
    <xf numFmtId="0" fontId="10" fillId="0" borderId="41" xfId="0" applyFont="1" applyBorder="1" applyAlignment="1">
      <alignment vertical="center" wrapText="1"/>
    </xf>
    <xf numFmtId="0" fontId="13" fillId="0" borderId="41" xfId="0" applyNumberFormat="1" applyFont="1" applyBorder="1" applyAlignment="1">
      <alignment horizontal="right" vertical="center"/>
    </xf>
    <xf numFmtId="0" fontId="13" fillId="0" borderId="41" xfId="47" applyNumberFormat="1" applyFont="1" applyBorder="1" applyAlignment="1">
      <alignment horizontal="right"/>
    </xf>
    <xf numFmtId="0" fontId="13" fillId="0" borderId="41" xfId="0" applyFont="1" applyBorder="1" applyAlignment="1">
      <alignment/>
    </xf>
    <xf numFmtId="0" fontId="10" fillId="0" borderId="41" xfId="0" applyFont="1" applyBorder="1" applyAlignment="1">
      <alignment vertical="center"/>
    </xf>
    <xf numFmtId="177" fontId="43" fillId="0" borderId="28" xfId="0" applyNumberFormat="1" applyFont="1" applyBorder="1" applyAlignment="1">
      <alignment horizontal="center" vertical="center"/>
    </xf>
    <xf numFmtId="177" fontId="43" fillId="0" borderId="3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41" xfId="0" applyFont="1" applyBorder="1" applyAlignment="1">
      <alignment/>
    </xf>
    <xf numFmtId="177" fontId="43" fillId="34" borderId="42" xfId="0" applyNumberFormat="1" applyFont="1" applyFill="1" applyBorder="1" applyAlignment="1">
      <alignment horizontal="center" vertical="center"/>
    </xf>
    <xf numFmtId="177" fontId="43" fillId="34" borderId="43" xfId="0" applyNumberFormat="1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 wrapText="1"/>
    </xf>
    <xf numFmtId="177" fontId="43" fillId="34" borderId="41" xfId="0" applyNumberFormat="1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50</xdr:row>
      <xdr:rowOff>142875</xdr:rowOff>
    </xdr:from>
    <xdr:ext cx="190500" cy="314325"/>
    <xdr:sp fLocksText="0">
      <xdr:nvSpPr>
        <xdr:cNvPr id="1" name="ZoneTexte 1"/>
        <xdr:cNvSpPr txBox="1">
          <a:spLocks noChangeArrowheads="1"/>
        </xdr:cNvSpPr>
      </xdr:nvSpPr>
      <xdr:spPr>
        <a:xfrm>
          <a:off x="4314825" y="131349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180975</xdr:colOff>
      <xdr:row>0</xdr:row>
      <xdr:rowOff>9525</xdr:rowOff>
    </xdr:from>
    <xdr:to>
      <xdr:col>1</xdr:col>
      <xdr:colOff>285750</xdr:colOff>
      <xdr:row>4</xdr:row>
      <xdr:rowOff>66675</xdr:rowOff>
    </xdr:to>
    <xdr:pic>
      <xdr:nvPicPr>
        <xdr:cNvPr id="2" name="Image 3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67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1</xdr:col>
      <xdr:colOff>95250</xdr:colOff>
      <xdr:row>3</xdr:row>
      <xdr:rowOff>28575</xdr:rowOff>
    </xdr:to>
    <xdr:pic>
      <xdr:nvPicPr>
        <xdr:cNvPr id="1" name="Image 2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685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7</xdr:row>
      <xdr:rowOff>0</xdr:rowOff>
    </xdr:from>
    <xdr:ext cx="180975" cy="257175"/>
    <xdr:sp fLocksText="0">
      <xdr:nvSpPr>
        <xdr:cNvPr id="1" name="ZoneTexte 1"/>
        <xdr:cNvSpPr txBox="1">
          <a:spLocks noChangeArrowheads="1"/>
        </xdr:cNvSpPr>
      </xdr:nvSpPr>
      <xdr:spPr>
        <a:xfrm>
          <a:off x="4076700" y="1647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7</xdr:row>
      <xdr:rowOff>0</xdr:rowOff>
    </xdr:from>
    <xdr:ext cx="180975" cy="257175"/>
    <xdr:sp fLocksText="0">
      <xdr:nvSpPr>
        <xdr:cNvPr id="2" name="ZoneTexte 2"/>
        <xdr:cNvSpPr txBox="1">
          <a:spLocks noChangeArrowheads="1"/>
        </xdr:cNvSpPr>
      </xdr:nvSpPr>
      <xdr:spPr>
        <a:xfrm>
          <a:off x="4867275" y="1647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76200</xdr:rowOff>
    </xdr:from>
    <xdr:to>
      <xdr:col>1</xdr:col>
      <xdr:colOff>209550</xdr:colOff>
      <xdr:row>4</xdr:row>
      <xdr:rowOff>104775</xdr:rowOff>
    </xdr:to>
    <xdr:pic>
      <xdr:nvPicPr>
        <xdr:cNvPr id="3" name="Image 4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4400550" y="11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209550</xdr:colOff>
      <xdr:row>0</xdr:row>
      <xdr:rowOff>57150</xdr:rowOff>
    </xdr:from>
    <xdr:to>
      <xdr:col>1</xdr:col>
      <xdr:colOff>285750</xdr:colOff>
      <xdr:row>4</xdr:row>
      <xdr:rowOff>47625</xdr:rowOff>
    </xdr:to>
    <xdr:pic>
      <xdr:nvPicPr>
        <xdr:cNvPr id="2" name="Image 3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676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rightToLeft="1" view="pageLayout" zoomScale="148" zoomScaleNormal="85" zoomScalePageLayoutView="148" workbookViewId="0" topLeftCell="A1">
      <selection activeCell="A92" sqref="A92:D92"/>
    </sheetView>
  </sheetViews>
  <sheetFormatPr defaultColWidth="11.421875" defaultRowHeight="12.75"/>
  <cols>
    <col min="1" max="1" width="8.57421875" style="0" customWidth="1"/>
    <col min="2" max="2" width="9.7109375" style="0" customWidth="1"/>
    <col min="3" max="3" width="6.00390625" style="0" customWidth="1"/>
    <col min="4" max="4" width="40.421875" style="0" customWidth="1"/>
    <col min="5" max="5" width="12.140625" style="0" customWidth="1"/>
    <col min="6" max="6" width="15.421875" style="0" customWidth="1"/>
  </cols>
  <sheetData>
    <row r="1" spans="1:6" ht="20.25" customHeight="1">
      <c r="A1" s="23" t="s">
        <v>115</v>
      </c>
      <c r="B1" s="23"/>
      <c r="C1" s="23"/>
      <c r="D1" s="23"/>
      <c r="E1" s="23"/>
      <c r="F1" s="23"/>
    </row>
    <row r="2" spans="1:6" ht="18" customHeight="1">
      <c r="A2" s="23" t="s">
        <v>111</v>
      </c>
      <c r="B2" s="23"/>
      <c r="C2" s="23"/>
      <c r="D2" s="23"/>
      <c r="E2" s="23"/>
      <c r="F2" s="23"/>
    </row>
    <row r="3" spans="1:6" ht="15" customHeight="1">
      <c r="A3" s="23" t="s">
        <v>100</v>
      </c>
      <c r="B3" s="23"/>
      <c r="C3" s="23"/>
      <c r="D3" s="23"/>
      <c r="E3" s="23"/>
      <c r="F3" s="23"/>
    </row>
    <row r="4" spans="1:6" ht="15.75" customHeight="1">
      <c r="A4" s="23">
        <v>2023</v>
      </c>
      <c r="B4" s="23"/>
      <c r="C4" s="23"/>
      <c r="D4" s="23"/>
      <c r="E4" s="23"/>
      <c r="F4" s="23"/>
    </row>
    <row r="5" spans="1:6" ht="18.75" customHeight="1">
      <c r="A5" s="23" t="s">
        <v>103</v>
      </c>
      <c r="B5" s="23"/>
      <c r="C5" s="23"/>
      <c r="D5" s="23"/>
      <c r="E5" s="23"/>
      <c r="F5" s="23"/>
    </row>
    <row r="6" spans="1:6" ht="17.25" customHeight="1">
      <c r="A6" s="23" t="s">
        <v>104</v>
      </c>
      <c r="B6" s="23"/>
      <c r="C6" s="23"/>
      <c r="D6" s="23"/>
      <c r="E6" s="23"/>
      <c r="F6" s="23"/>
    </row>
    <row r="7" spans="1:6" ht="18.75" customHeight="1" thickBot="1">
      <c r="A7" s="27" t="s">
        <v>106</v>
      </c>
      <c r="B7" s="27"/>
      <c r="C7" s="5"/>
      <c r="D7" s="6"/>
      <c r="E7" s="7" t="s">
        <v>110</v>
      </c>
      <c r="F7" s="7"/>
    </row>
    <row r="8" spans="1:6" ht="18.75" customHeight="1" thickBot="1">
      <c r="A8" s="8" t="s">
        <v>0</v>
      </c>
      <c r="B8" s="9" t="s">
        <v>101</v>
      </c>
      <c r="C8" s="9" t="s">
        <v>105</v>
      </c>
      <c r="D8" s="9" t="s">
        <v>1</v>
      </c>
      <c r="E8" s="10" t="s">
        <v>120</v>
      </c>
      <c r="F8" s="11" t="s">
        <v>123</v>
      </c>
    </row>
    <row r="9" spans="1:6" ht="21">
      <c r="A9" s="12">
        <v>2201</v>
      </c>
      <c r="B9" s="13">
        <v>1</v>
      </c>
      <c r="C9" s="14"/>
      <c r="D9" s="15" t="s">
        <v>118</v>
      </c>
      <c r="E9" s="16" t="s">
        <v>113</v>
      </c>
      <c r="F9" s="17" t="s">
        <v>113</v>
      </c>
    </row>
    <row r="10" spans="1:6" ht="21">
      <c r="A10" s="18"/>
      <c r="B10" s="13">
        <v>2</v>
      </c>
      <c r="C10" s="14"/>
      <c r="D10" s="15" t="s">
        <v>2</v>
      </c>
      <c r="E10" s="17">
        <v>15000</v>
      </c>
      <c r="F10" s="19">
        <v>15000</v>
      </c>
    </row>
    <row r="11" spans="1:6" ht="21">
      <c r="A11" s="18"/>
      <c r="B11" s="13">
        <v>3</v>
      </c>
      <c r="C11" s="14"/>
      <c r="D11" s="15" t="s">
        <v>3</v>
      </c>
      <c r="E11" s="17">
        <v>60000</v>
      </c>
      <c r="F11" s="17">
        <v>90000</v>
      </c>
    </row>
    <row r="12" spans="1:6" ht="21">
      <c r="A12" s="18"/>
      <c r="B12" s="13">
        <v>4</v>
      </c>
      <c r="C12" s="14"/>
      <c r="D12" s="15" t="s">
        <v>4</v>
      </c>
      <c r="E12" s="17"/>
      <c r="F12" s="17"/>
    </row>
    <row r="13" spans="1:6" ht="21">
      <c r="A13" s="18"/>
      <c r="B13" s="13"/>
      <c r="C13" s="14">
        <v>1</v>
      </c>
      <c r="D13" s="15" t="s">
        <v>14</v>
      </c>
      <c r="E13" s="17">
        <v>3000</v>
      </c>
      <c r="F13" s="17">
        <v>3000</v>
      </c>
    </row>
    <row r="14" spans="1:6" ht="21">
      <c r="A14" s="18"/>
      <c r="B14" s="13"/>
      <c r="C14" s="14">
        <v>2</v>
      </c>
      <c r="D14" s="15" t="s">
        <v>34</v>
      </c>
      <c r="E14" s="17">
        <v>22000</v>
      </c>
      <c r="F14" s="17">
        <v>22000</v>
      </c>
    </row>
    <row r="15" spans="1:6" ht="21">
      <c r="A15" s="18"/>
      <c r="B15" s="13">
        <v>5</v>
      </c>
      <c r="C15" s="14"/>
      <c r="D15" s="15" t="s">
        <v>5</v>
      </c>
      <c r="E15" s="17"/>
      <c r="F15" s="17"/>
    </row>
    <row r="16" spans="1:6" ht="21">
      <c r="A16" s="18"/>
      <c r="B16" s="13"/>
      <c r="C16" s="14">
        <v>1</v>
      </c>
      <c r="D16" s="15" t="s">
        <v>15</v>
      </c>
      <c r="E16" s="17">
        <v>6000</v>
      </c>
      <c r="F16" s="17">
        <v>6000</v>
      </c>
    </row>
    <row r="17" spans="1:6" ht="21">
      <c r="A17" s="18"/>
      <c r="B17" s="13">
        <v>6</v>
      </c>
      <c r="C17" s="14"/>
      <c r="D17" s="15" t="s">
        <v>6</v>
      </c>
      <c r="E17" s="17"/>
      <c r="F17" s="17"/>
    </row>
    <row r="18" spans="1:6" ht="21">
      <c r="A18" s="18"/>
      <c r="B18" s="13"/>
      <c r="C18" s="14">
        <v>1</v>
      </c>
      <c r="D18" s="15" t="s">
        <v>16</v>
      </c>
      <c r="E18" s="17">
        <v>10000</v>
      </c>
      <c r="F18" s="17">
        <v>10000</v>
      </c>
    </row>
    <row r="19" spans="1:6" ht="19.5">
      <c r="A19" s="18"/>
      <c r="B19" s="13"/>
      <c r="C19" s="14">
        <v>3</v>
      </c>
      <c r="D19" s="20" t="s">
        <v>72</v>
      </c>
      <c r="E19" s="17">
        <v>24000</v>
      </c>
      <c r="F19" s="17">
        <v>26000</v>
      </c>
    </row>
    <row r="20" spans="1:6" ht="21">
      <c r="A20" s="18"/>
      <c r="B20" s="13"/>
      <c r="C20" s="14">
        <v>4</v>
      </c>
      <c r="D20" s="15" t="s">
        <v>54</v>
      </c>
      <c r="E20" s="17" t="s">
        <v>113</v>
      </c>
      <c r="F20" s="17"/>
    </row>
    <row r="21" spans="1:6" ht="21">
      <c r="A21" s="18"/>
      <c r="B21" s="13">
        <v>7</v>
      </c>
      <c r="C21" s="14"/>
      <c r="D21" s="15" t="s">
        <v>7</v>
      </c>
      <c r="E21" s="17"/>
      <c r="F21" s="17"/>
    </row>
    <row r="22" spans="1:6" ht="21">
      <c r="A22" s="18"/>
      <c r="B22" s="13"/>
      <c r="C22" s="14">
        <v>1</v>
      </c>
      <c r="D22" s="15" t="s">
        <v>28</v>
      </c>
      <c r="E22" s="17">
        <v>500</v>
      </c>
      <c r="F22" s="17">
        <v>500</v>
      </c>
    </row>
    <row r="23" spans="1:6" ht="21">
      <c r="A23" s="18"/>
      <c r="B23" s="13"/>
      <c r="C23" s="14">
        <v>2</v>
      </c>
      <c r="D23" s="15" t="s">
        <v>117</v>
      </c>
      <c r="E23" s="17">
        <v>1000</v>
      </c>
      <c r="F23" s="17">
        <v>1500</v>
      </c>
    </row>
    <row r="24" spans="1:6" ht="21">
      <c r="A24" s="18"/>
      <c r="B24" s="13"/>
      <c r="C24" s="14">
        <v>99</v>
      </c>
      <c r="D24" s="15" t="s">
        <v>102</v>
      </c>
      <c r="E24" s="17"/>
      <c r="F24" s="17"/>
    </row>
    <row r="25" spans="1:6" ht="21">
      <c r="A25" s="18"/>
      <c r="B25" s="13">
        <v>8</v>
      </c>
      <c r="C25" s="14"/>
      <c r="D25" s="15" t="s">
        <v>8</v>
      </c>
      <c r="E25" s="17"/>
      <c r="F25" s="17"/>
    </row>
    <row r="26" spans="1:6" ht="21">
      <c r="A26" s="18"/>
      <c r="B26" s="13"/>
      <c r="C26" s="14">
        <v>1</v>
      </c>
      <c r="D26" s="15" t="s">
        <v>17</v>
      </c>
      <c r="E26" s="17">
        <v>4000</v>
      </c>
      <c r="F26" s="17">
        <v>4000</v>
      </c>
    </row>
    <row r="27" spans="1:6" ht="21">
      <c r="A27" s="18"/>
      <c r="B27" s="13"/>
      <c r="C27" s="14">
        <v>2</v>
      </c>
      <c r="D27" s="15" t="s">
        <v>30</v>
      </c>
      <c r="E27" s="17" t="s">
        <v>113</v>
      </c>
      <c r="F27" s="17" t="s">
        <v>113</v>
      </c>
    </row>
    <row r="28" spans="1:6" ht="21">
      <c r="A28" s="18"/>
      <c r="B28" s="13"/>
      <c r="C28" s="14">
        <v>7</v>
      </c>
      <c r="D28" s="15" t="s">
        <v>64</v>
      </c>
      <c r="E28" s="17" t="s">
        <v>113</v>
      </c>
      <c r="F28" s="17" t="s">
        <v>113</v>
      </c>
    </row>
    <row r="29" spans="1:6" ht="21">
      <c r="A29" s="18"/>
      <c r="B29" s="13"/>
      <c r="C29" s="14">
        <v>9</v>
      </c>
      <c r="D29" s="15" t="s">
        <v>74</v>
      </c>
      <c r="E29" s="17">
        <v>500</v>
      </c>
      <c r="F29" s="17">
        <v>500</v>
      </c>
    </row>
    <row r="30" spans="1:6" ht="21">
      <c r="A30" s="18"/>
      <c r="B30" s="13"/>
      <c r="C30" s="14">
        <v>99</v>
      </c>
      <c r="D30" s="15" t="s">
        <v>50</v>
      </c>
      <c r="E30" s="17">
        <v>1000</v>
      </c>
      <c r="F30" s="17">
        <v>1000</v>
      </c>
    </row>
    <row r="31" spans="1:6" ht="21">
      <c r="A31" s="18"/>
      <c r="B31" s="13">
        <v>9</v>
      </c>
      <c r="C31" s="14"/>
      <c r="D31" s="15" t="s">
        <v>9</v>
      </c>
      <c r="E31" s="17"/>
      <c r="F31" s="17"/>
    </row>
    <row r="32" spans="1:6" ht="21">
      <c r="A32" s="18"/>
      <c r="B32" s="13"/>
      <c r="C32" s="14">
        <v>1</v>
      </c>
      <c r="D32" s="15" t="s">
        <v>18</v>
      </c>
      <c r="E32" s="17">
        <v>7000</v>
      </c>
      <c r="F32" s="17">
        <v>7000</v>
      </c>
    </row>
    <row r="33" spans="1:6" ht="21">
      <c r="A33" s="18"/>
      <c r="B33" s="13">
        <v>10</v>
      </c>
      <c r="C33" s="14"/>
      <c r="D33" s="15" t="s">
        <v>10</v>
      </c>
      <c r="E33" s="17"/>
      <c r="F33" s="17"/>
    </row>
    <row r="34" spans="1:6" ht="21">
      <c r="A34" s="18"/>
      <c r="B34" s="13"/>
      <c r="C34" s="14">
        <v>1</v>
      </c>
      <c r="D34" s="15" t="s">
        <v>19</v>
      </c>
      <c r="E34" s="17">
        <v>25000</v>
      </c>
      <c r="F34" s="17">
        <v>25000</v>
      </c>
    </row>
    <row r="35" spans="1:6" ht="21">
      <c r="A35" s="18"/>
      <c r="B35" s="13"/>
      <c r="C35" s="14">
        <v>2</v>
      </c>
      <c r="D35" s="15" t="s">
        <v>20</v>
      </c>
      <c r="E35" s="17">
        <v>7000</v>
      </c>
      <c r="F35" s="17">
        <v>7000</v>
      </c>
    </row>
    <row r="36" spans="1:6" ht="21">
      <c r="A36" s="18"/>
      <c r="B36" s="13"/>
      <c r="C36" s="14">
        <v>3</v>
      </c>
      <c r="D36" s="15" t="s">
        <v>91</v>
      </c>
      <c r="E36" s="17">
        <v>2000</v>
      </c>
      <c r="F36" s="17">
        <v>2000</v>
      </c>
    </row>
    <row r="37" spans="1:6" ht="21">
      <c r="A37" s="18"/>
      <c r="B37" s="13"/>
      <c r="C37" s="14">
        <v>4</v>
      </c>
      <c r="D37" s="15" t="s">
        <v>66</v>
      </c>
      <c r="E37" s="17">
        <v>14000</v>
      </c>
      <c r="F37" s="17">
        <v>14000</v>
      </c>
    </row>
    <row r="38" spans="1:6" ht="21">
      <c r="A38" s="18"/>
      <c r="B38" s="13"/>
      <c r="C38" s="14">
        <v>6</v>
      </c>
      <c r="D38" s="15" t="s">
        <v>67</v>
      </c>
      <c r="E38" s="17">
        <v>10000</v>
      </c>
      <c r="F38" s="17">
        <v>10000</v>
      </c>
    </row>
    <row r="39" spans="1:6" ht="21">
      <c r="A39" s="18"/>
      <c r="B39" s="13"/>
      <c r="C39" s="14">
        <v>99</v>
      </c>
      <c r="D39" s="15" t="s">
        <v>107</v>
      </c>
      <c r="E39" s="17">
        <v>2000</v>
      </c>
      <c r="F39" s="17">
        <v>2000</v>
      </c>
    </row>
    <row r="40" spans="1:6" ht="21">
      <c r="A40" s="18"/>
      <c r="B40" s="13">
        <v>11</v>
      </c>
      <c r="C40" s="14"/>
      <c r="D40" s="15" t="s">
        <v>26</v>
      </c>
      <c r="E40" s="17"/>
      <c r="F40" s="17"/>
    </row>
    <row r="41" spans="1:6" ht="21">
      <c r="A41" s="18"/>
      <c r="B41" s="13"/>
      <c r="C41" s="14">
        <v>1</v>
      </c>
      <c r="D41" s="15" t="s">
        <v>69</v>
      </c>
      <c r="E41" s="17">
        <v>2000</v>
      </c>
      <c r="F41" s="17">
        <v>2000</v>
      </c>
    </row>
    <row r="42" spans="1:6" ht="21">
      <c r="A42" s="18"/>
      <c r="B42" s="13">
        <v>12</v>
      </c>
      <c r="C42" s="14"/>
      <c r="D42" s="15" t="s">
        <v>71</v>
      </c>
      <c r="E42" s="17"/>
      <c r="F42" s="17" t="s">
        <v>113</v>
      </c>
    </row>
    <row r="43" spans="1:6" ht="21">
      <c r="A43" s="18"/>
      <c r="B43" s="13">
        <v>13</v>
      </c>
      <c r="C43" s="14"/>
      <c r="D43" s="15" t="s">
        <v>11</v>
      </c>
      <c r="E43" s="17">
        <v>4000</v>
      </c>
      <c r="F43" s="17">
        <v>6000</v>
      </c>
    </row>
    <row r="44" spans="1:6" ht="21">
      <c r="A44" s="18"/>
      <c r="B44" s="13">
        <v>14</v>
      </c>
      <c r="C44" s="14"/>
      <c r="D44" s="15" t="s">
        <v>12</v>
      </c>
      <c r="E44" s="17"/>
      <c r="F44" s="17"/>
    </row>
    <row r="45" spans="1:6" ht="21">
      <c r="A45" s="18"/>
      <c r="B45" s="13"/>
      <c r="C45" s="14">
        <v>1</v>
      </c>
      <c r="D45" s="15" t="s">
        <v>27</v>
      </c>
      <c r="E45" s="17">
        <v>2000</v>
      </c>
      <c r="F45" s="17">
        <v>2000</v>
      </c>
    </row>
    <row r="46" spans="1:6" ht="21">
      <c r="A46" s="18"/>
      <c r="B46" s="13"/>
      <c r="C46" s="14">
        <v>2</v>
      </c>
      <c r="D46" s="15" t="s">
        <v>121</v>
      </c>
      <c r="E46" s="17" t="s">
        <v>113</v>
      </c>
      <c r="F46" s="17"/>
    </row>
    <row r="47" spans="1:6" ht="21">
      <c r="A47" s="18"/>
      <c r="B47" s="13">
        <v>15</v>
      </c>
      <c r="C47" s="14"/>
      <c r="D47" s="15" t="s">
        <v>31</v>
      </c>
      <c r="E47" s="17"/>
      <c r="F47" s="17"/>
    </row>
    <row r="48" spans="1:6" ht="21">
      <c r="A48" s="18"/>
      <c r="B48" s="13"/>
      <c r="C48" s="14">
        <v>99</v>
      </c>
      <c r="D48" s="15" t="s">
        <v>116</v>
      </c>
      <c r="E48" s="17">
        <v>3000</v>
      </c>
      <c r="F48" s="17">
        <v>4000</v>
      </c>
    </row>
    <row r="49" spans="1:6" ht="21">
      <c r="A49" s="18"/>
      <c r="B49" s="13">
        <v>16</v>
      </c>
      <c r="C49" s="14"/>
      <c r="D49" s="15" t="s">
        <v>13</v>
      </c>
      <c r="E49" s="17">
        <v>4000</v>
      </c>
      <c r="F49" s="17">
        <v>2000</v>
      </c>
    </row>
    <row r="50" spans="1:6" ht="21">
      <c r="A50" s="18"/>
      <c r="B50" s="13">
        <v>18</v>
      </c>
      <c r="C50" s="14"/>
      <c r="D50" s="15" t="s">
        <v>35</v>
      </c>
      <c r="E50" s="17">
        <v>2000</v>
      </c>
      <c r="F50" s="17">
        <v>2000</v>
      </c>
    </row>
    <row r="51" spans="1:6" ht="22.5">
      <c r="A51" s="18"/>
      <c r="B51" s="13">
        <v>19</v>
      </c>
      <c r="C51" s="14"/>
      <c r="D51" s="15" t="s">
        <v>21</v>
      </c>
      <c r="E51" s="17"/>
      <c r="F51" s="17"/>
    </row>
    <row r="52" spans="1:6" ht="22.5">
      <c r="A52" s="18"/>
      <c r="B52" s="13"/>
      <c r="C52" s="14">
        <v>1</v>
      </c>
      <c r="D52" s="15" t="s">
        <v>22</v>
      </c>
      <c r="E52" s="17">
        <v>13500</v>
      </c>
      <c r="F52" s="17">
        <v>15500</v>
      </c>
    </row>
    <row r="53" spans="1:6" ht="21">
      <c r="A53" s="18"/>
      <c r="B53" s="13"/>
      <c r="C53" s="14">
        <v>2</v>
      </c>
      <c r="D53" s="15" t="s">
        <v>36</v>
      </c>
      <c r="E53" s="17">
        <v>4000</v>
      </c>
      <c r="F53" s="17">
        <v>4000</v>
      </c>
    </row>
    <row r="54" spans="1:6" ht="21">
      <c r="A54" s="18"/>
      <c r="B54" s="13"/>
      <c r="C54" s="14">
        <v>3</v>
      </c>
      <c r="D54" s="15" t="s">
        <v>32</v>
      </c>
      <c r="E54" s="17">
        <v>25000</v>
      </c>
      <c r="F54" s="17">
        <v>25000</v>
      </c>
    </row>
    <row r="55" spans="1:6" ht="21">
      <c r="A55" s="18"/>
      <c r="B55" s="13"/>
      <c r="C55" s="14">
        <v>99</v>
      </c>
      <c r="D55" s="15" t="s">
        <v>70</v>
      </c>
      <c r="E55" s="17">
        <v>2000</v>
      </c>
      <c r="F55" s="17">
        <v>2000</v>
      </c>
    </row>
    <row r="56" spans="1:6" ht="39" customHeight="1">
      <c r="A56" s="18"/>
      <c r="B56" s="13">
        <v>20</v>
      </c>
      <c r="C56" s="14"/>
      <c r="D56" s="15" t="s">
        <v>122</v>
      </c>
      <c r="E56" s="17">
        <v>25000</v>
      </c>
      <c r="F56" s="17">
        <v>25000</v>
      </c>
    </row>
    <row r="57" spans="1:6" ht="21">
      <c r="A57" s="18"/>
      <c r="B57" s="13">
        <v>21</v>
      </c>
      <c r="C57" s="14"/>
      <c r="D57" s="15" t="s">
        <v>37</v>
      </c>
      <c r="E57" s="17"/>
      <c r="F57" s="17"/>
    </row>
    <row r="58" spans="1:6" ht="21">
      <c r="A58" s="18"/>
      <c r="B58" s="13"/>
      <c r="C58" s="14">
        <v>1</v>
      </c>
      <c r="D58" s="15" t="s">
        <v>38</v>
      </c>
      <c r="E58" s="17">
        <v>4000</v>
      </c>
      <c r="F58" s="17">
        <v>4000</v>
      </c>
    </row>
    <row r="59" spans="1:6" ht="21">
      <c r="A59" s="18"/>
      <c r="B59" s="13"/>
      <c r="C59" s="14">
        <v>2</v>
      </c>
      <c r="D59" s="15" t="s">
        <v>65</v>
      </c>
      <c r="E59" s="17"/>
      <c r="F59" s="17"/>
    </row>
    <row r="60" spans="1:6" ht="21">
      <c r="A60" s="18"/>
      <c r="B60" s="13">
        <v>22</v>
      </c>
      <c r="C60" s="14"/>
      <c r="D60" s="15" t="s">
        <v>39</v>
      </c>
      <c r="E60" s="17">
        <v>5000</v>
      </c>
      <c r="F60" s="17">
        <v>5000</v>
      </c>
    </row>
    <row r="61" spans="1:6" ht="21">
      <c r="A61" s="18"/>
      <c r="B61" s="13">
        <v>23</v>
      </c>
      <c r="C61" s="14"/>
      <c r="D61" s="15" t="s">
        <v>23</v>
      </c>
      <c r="E61" s="17"/>
      <c r="F61" s="17"/>
    </row>
    <row r="62" spans="1:6" ht="21">
      <c r="A62" s="18"/>
      <c r="B62" s="13"/>
      <c r="C62" s="14">
        <v>2</v>
      </c>
      <c r="D62" s="15" t="s">
        <v>40</v>
      </c>
      <c r="E62" s="17">
        <v>15000</v>
      </c>
      <c r="F62" s="17">
        <v>15000</v>
      </c>
    </row>
    <row r="63" spans="1:6" ht="21">
      <c r="A63" s="18"/>
      <c r="B63" s="13">
        <v>24</v>
      </c>
      <c r="C63" s="14"/>
      <c r="D63" s="15" t="s">
        <v>24</v>
      </c>
      <c r="E63" s="17" t="s">
        <v>113</v>
      </c>
      <c r="F63" s="17"/>
    </row>
    <row r="64" spans="1:6" ht="21">
      <c r="A64" s="18"/>
      <c r="B64" s="13"/>
      <c r="C64" s="14">
        <v>1</v>
      </c>
      <c r="D64" s="15" t="s">
        <v>51</v>
      </c>
      <c r="E64" s="17"/>
      <c r="F64" s="17"/>
    </row>
    <row r="65" spans="1:6" ht="21">
      <c r="A65" s="18"/>
      <c r="B65" s="13">
        <v>25</v>
      </c>
      <c r="C65" s="14"/>
      <c r="D65" s="15" t="s">
        <v>41</v>
      </c>
      <c r="E65" s="17"/>
      <c r="F65" s="17"/>
    </row>
    <row r="66" spans="1:6" ht="21">
      <c r="A66" s="18"/>
      <c r="B66" s="13"/>
      <c r="C66" s="14">
        <v>1</v>
      </c>
      <c r="D66" s="15" t="s">
        <v>41</v>
      </c>
      <c r="E66" s="17">
        <v>5000</v>
      </c>
      <c r="F66" s="17">
        <v>5000</v>
      </c>
    </row>
    <row r="67" spans="1:6" ht="21">
      <c r="A67" s="18"/>
      <c r="B67" s="13"/>
      <c r="C67" s="14">
        <v>2</v>
      </c>
      <c r="D67" s="15" t="s">
        <v>42</v>
      </c>
      <c r="E67" s="17">
        <v>700</v>
      </c>
      <c r="F67" s="17">
        <v>700</v>
      </c>
    </row>
    <row r="68" spans="1:6" ht="21">
      <c r="A68" s="18"/>
      <c r="B68" s="13">
        <v>28</v>
      </c>
      <c r="C68" s="14"/>
      <c r="D68" s="15" t="s">
        <v>43</v>
      </c>
      <c r="E68" s="17"/>
      <c r="F68" s="17"/>
    </row>
    <row r="69" spans="1:6" ht="21">
      <c r="A69" s="18"/>
      <c r="B69" s="13"/>
      <c r="C69" s="14">
        <v>2</v>
      </c>
      <c r="D69" s="15" t="s">
        <v>52</v>
      </c>
      <c r="E69" s="17">
        <v>5000</v>
      </c>
      <c r="F69" s="17">
        <v>5000</v>
      </c>
    </row>
    <row r="70" spans="1:6" ht="21">
      <c r="A70" s="18"/>
      <c r="B70" s="13"/>
      <c r="C70" s="14">
        <v>4</v>
      </c>
      <c r="D70" s="15" t="s">
        <v>44</v>
      </c>
      <c r="E70" s="17"/>
      <c r="F70" s="17"/>
    </row>
    <row r="71" spans="1:6" ht="21">
      <c r="A71" s="18"/>
      <c r="B71" s="13">
        <v>30</v>
      </c>
      <c r="C71" s="14"/>
      <c r="D71" s="15" t="s">
        <v>45</v>
      </c>
      <c r="E71" s="17" t="s">
        <v>113</v>
      </c>
      <c r="F71" s="17" t="s">
        <v>113</v>
      </c>
    </row>
    <row r="72" spans="1:6" ht="21">
      <c r="A72" s="18"/>
      <c r="B72" s="13"/>
      <c r="C72" s="14">
        <v>1</v>
      </c>
      <c r="D72" s="15" t="s">
        <v>68</v>
      </c>
      <c r="E72" s="17"/>
      <c r="F72" s="17"/>
    </row>
    <row r="73" spans="1:6" ht="21">
      <c r="A73" s="18"/>
      <c r="B73" s="13"/>
      <c r="C73" s="14">
        <v>2</v>
      </c>
      <c r="D73" s="15" t="s">
        <v>46</v>
      </c>
      <c r="E73" s="17">
        <v>300</v>
      </c>
      <c r="F73" s="17">
        <v>300</v>
      </c>
    </row>
    <row r="74" spans="1:6" ht="21">
      <c r="A74" s="18"/>
      <c r="B74" s="13">
        <v>37</v>
      </c>
      <c r="C74" s="14">
        <v>0</v>
      </c>
      <c r="D74" s="15" t="s">
        <v>112</v>
      </c>
      <c r="E74" s="17" t="s">
        <v>113</v>
      </c>
      <c r="F74" s="17"/>
    </row>
    <row r="75" spans="1:6" ht="21">
      <c r="A75" s="18"/>
      <c r="B75" s="13">
        <v>39</v>
      </c>
      <c r="C75" s="14"/>
      <c r="D75" s="15" t="s">
        <v>47</v>
      </c>
      <c r="E75" s="17">
        <v>1000</v>
      </c>
      <c r="F75" s="17">
        <v>1000</v>
      </c>
    </row>
    <row r="76" spans="1:6" ht="21">
      <c r="A76" s="18"/>
      <c r="B76" s="13">
        <v>40</v>
      </c>
      <c r="C76" s="14"/>
      <c r="D76" s="15" t="s">
        <v>29</v>
      </c>
      <c r="E76" s="17"/>
      <c r="F76" s="17"/>
    </row>
    <row r="77" spans="1:6" ht="21">
      <c r="A77" s="18"/>
      <c r="B77" s="13"/>
      <c r="C77" s="14">
        <v>1</v>
      </c>
      <c r="D77" s="15" t="s">
        <v>29</v>
      </c>
      <c r="E77" s="17">
        <v>2500</v>
      </c>
      <c r="F77" s="17">
        <v>2000</v>
      </c>
    </row>
    <row r="78" spans="1:6" ht="21">
      <c r="A78" s="18"/>
      <c r="B78" s="13"/>
      <c r="C78" s="14">
        <v>2</v>
      </c>
      <c r="D78" s="15" t="s">
        <v>48</v>
      </c>
      <c r="E78" s="17"/>
      <c r="F78" s="17"/>
    </row>
    <row r="79" spans="1:6" ht="21">
      <c r="A79" s="18"/>
      <c r="B79" s="13">
        <v>41</v>
      </c>
      <c r="C79" s="14"/>
      <c r="D79" s="15" t="s">
        <v>55</v>
      </c>
      <c r="E79" s="17"/>
      <c r="F79" s="17"/>
    </row>
    <row r="80" spans="1:6" ht="37.5" customHeight="1">
      <c r="A80" s="18"/>
      <c r="B80" s="13">
        <v>42</v>
      </c>
      <c r="C80" s="14"/>
      <c r="D80" s="15" t="s">
        <v>56</v>
      </c>
      <c r="E80" s="17" t="s">
        <v>113</v>
      </c>
      <c r="F80" s="17" t="s">
        <v>113</v>
      </c>
    </row>
    <row r="81" spans="1:6" ht="29.25" customHeight="1">
      <c r="A81" s="18"/>
      <c r="B81" s="13">
        <v>44</v>
      </c>
      <c r="C81" s="14">
        <v>21</v>
      </c>
      <c r="D81" s="15" t="s">
        <v>108</v>
      </c>
      <c r="E81" s="17">
        <v>1000</v>
      </c>
      <c r="F81" s="17">
        <v>1000</v>
      </c>
    </row>
    <row r="82" spans="1:6" ht="32.25" customHeight="1">
      <c r="A82" s="18"/>
      <c r="B82" s="13"/>
      <c r="C82" s="14">
        <v>58</v>
      </c>
      <c r="D82" s="15" t="s">
        <v>109</v>
      </c>
      <c r="E82" s="17">
        <v>1000</v>
      </c>
      <c r="F82" s="17">
        <v>1000</v>
      </c>
    </row>
    <row r="83" spans="1:6" ht="21">
      <c r="A83" s="18"/>
      <c r="B83" s="13">
        <v>47</v>
      </c>
      <c r="C83" s="14"/>
      <c r="D83" s="15" t="s">
        <v>92</v>
      </c>
      <c r="E83" s="17"/>
      <c r="F83" s="17"/>
    </row>
    <row r="84" spans="1:6" ht="21">
      <c r="A84" s="18"/>
      <c r="B84" s="13"/>
      <c r="C84" s="14">
        <v>1</v>
      </c>
      <c r="D84" s="15" t="s">
        <v>73</v>
      </c>
      <c r="E84" s="17" t="s">
        <v>113</v>
      </c>
      <c r="F84" s="17" t="s">
        <v>113</v>
      </c>
    </row>
    <row r="85" spans="1:6" ht="21">
      <c r="A85" s="18"/>
      <c r="B85" s="13"/>
      <c r="C85" s="14">
        <v>2</v>
      </c>
      <c r="D85" s="15" t="s">
        <v>76</v>
      </c>
      <c r="E85" s="17" t="s">
        <v>114</v>
      </c>
      <c r="F85" s="17"/>
    </row>
    <row r="86" spans="1:6" ht="21">
      <c r="A86" s="18"/>
      <c r="B86" s="13">
        <v>49</v>
      </c>
      <c r="C86" s="14"/>
      <c r="D86" s="15" t="s">
        <v>57</v>
      </c>
      <c r="E86" s="17">
        <v>1000</v>
      </c>
      <c r="F86" s="17">
        <v>1000</v>
      </c>
    </row>
    <row r="87" spans="1:6" ht="21">
      <c r="A87" s="18"/>
      <c r="B87" s="13">
        <v>53</v>
      </c>
      <c r="C87" s="14"/>
      <c r="D87" s="15" t="s">
        <v>58</v>
      </c>
      <c r="E87" s="17"/>
      <c r="F87" s="17"/>
    </row>
    <row r="88" spans="1:6" ht="21">
      <c r="A88" s="18"/>
      <c r="B88" s="13"/>
      <c r="C88" s="21">
        <v>5</v>
      </c>
      <c r="D88" s="15" t="s">
        <v>59</v>
      </c>
      <c r="E88" s="17">
        <v>24000</v>
      </c>
      <c r="F88" s="17">
        <v>26000</v>
      </c>
    </row>
    <row r="89" spans="1:6" ht="21">
      <c r="A89" s="18"/>
      <c r="B89" s="13">
        <v>80</v>
      </c>
      <c r="C89" s="21"/>
      <c r="D89" s="15" t="s">
        <v>93</v>
      </c>
      <c r="E89" s="17"/>
      <c r="F89" s="17"/>
    </row>
    <row r="90" spans="1:6" ht="21">
      <c r="A90" s="18"/>
      <c r="B90" s="13"/>
      <c r="C90" s="21">
        <v>99</v>
      </c>
      <c r="D90" s="15" t="s">
        <v>75</v>
      </c>
      <c r="E90" s="17"/>
      <c r="F90" s="17"/>
    </row>
    <row r="91" spans="1:6" ht="19.5">
      <c r="A91" s="18"/>
      <c r="B91" s="13">
        <v>99</v>
      </c>
      <c r="C91" s="21"/>
      <c r="D91" s="15" t="s">
        <v>119</v>
      </c>
      <c r="E91" s="17">
        <v>20000</v>
      </c>
      <c r="F91" s="17">
        <v>20000</v>
      </c>
    </row>
    <row r="92" spans="1:6" ht="29.25" customHeight="1" thickBot="1">
      <c r="A92" s="24" t="s">
        <v>25</v>
      </c>
      <c r="B92" s="25"/>
      <c r="C92" s="25"/>
      <c r="D92" s="26"/>
      <c r="E92" s="22">
        <f>SUM(E9:E91)</f>
        <v>386000</v>
      </c>
      <c r="F92" s="22">
        <f>SUM(F9:F91)</f>
        <v>423000</v>
      </c>
    </row>
    <row r="93" spans="1:6" ht="27" customHeight="1">
      <c r="A93" s="1"/>
      <c r="B93" s="2"/>
      <c r="C93" s="2"/>
      <c r="D93" s="4"/>
      <c r="E93" s="3"/>
      <c r="F93" s="3"/>
    </row>
    <row r="94" spans="1:6" ht="27" customHeight="1">
      <c r="A94" s="1"/>
      <c r="B94" s="2"/>
      <c r="C94" s="2"/>
      <c r="D94" s="4"/>
      <c r="E94" s="3"/>
      <c r="F94" s="3"/>
    </row>
  </sheetData>
  <sheetProtection/>
  <mergeCells count="8">
    <mergeCell ref="A4:F4"/>
    <mergeCell ref="A3:F3"/>
    <mergeCell ref="A2:F2"/>
    <mergeCell ref="A1:F1"/>
    <mergeCell ref="A92:D92"/>
    <mergeCell ref="A7:B7"/>
    <mergeCell ref="A6:F6"/>
    <mergeCell ref="A5:F5"/>
  </mergeCells>
  <printOptions/>
  <pageMargins left="0.24" right="0.5511811023622047" top="0.7480314960629921" bottom="0.7480314960629921" header="0.31496062992125984" footer="0.3149606299212598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rightToLeft="1" zoomScale="130" zoomScaleNormal="130" zoomScalePageLayoutView="0" workbookViewId="0" topLeftCell="A1">
      <selection activeCell="C5" sqref="C5"/>
    </sheetView>
  </sheetViews>
  <sheetFormatPr defaultColWidth="11.421875" defaultRowHeight="12.75"/>
  <cols>
    <col min="1" max="1" width="11.57421875" style="30" customWidth="1"/>
    <col min="2" max="2" width="8.8515625" style="30" customWidth="1"/>
    <col min="3" max="3" width="35.00390625" style="30" customWidth="1"/>
    <col min="4" max="4" width="14.421875" style="30" customWidth="1"/>
    <col min="5" max="5" width="14.57421875" style="30" customWidth="1"/>
    <col min="6" max="16384" width="11.57421875" style="30" customWidth="1"/>
  </cols>
  <sheetData>
    <row r="1" spans="1:6" ht="34.5" customHeight="1">
      <c r="A1" s="28" t="s">
        <v>115</v>
      </c>
      <c r="B1" s="28"/>
      <c r="C1" s="28"/>
      <c r="D1" s="28"/>
      <c r="E1" s="28"/>
      <c r="F1" s="29"/>
    </row>
    <row r="2" spans="1:6" ht="26.25" customHeight="1">
      <c r="A2" s="28" t="s">
        <v>111</v>
      </c>
      <c r="B2" s="28"/>
      <c r="C2" s="28"/>
      <c r="D2" s="28"/>
      <c r="E2" s="28"/>
      <c r="F2" s="29"/>
    </row>
    <row r="3" spans="1:6" ht="25.5" customHeight="1">
      <c r="A3" s="28" t="s">
        <v>100</v>
      </c>
      <c r="B3" s="28"/>
      <c r="C3" s="28"/>
      <c r="D3" s="28"/>
      <c r="E3" s="28"/>
      <c r="F3" s="29"/>
    </row>
    <row r="4" spans="1:6" ht="28.5" customHeight="1">
      <c r="A4" s="28" t="s">
        <v>124</v>
      </c>
      <c r="B4" s="28"/>
      <c r="C4" s="28"/>
      <c r="D4" s="28"/>
      <c r="E4" s="28"/>
      <c r="F4" s="29"/>
    </row>
    <row r="5" spans="1:6" ht="27.75" customHeight="1">
      <c r="A5" s="31" t="s">
        <v>125</v>
      </c>
      <c r="B5" s="31"/>
      <c r="C5" s="32"/>
      <c r="D5" s="29"/>
      <c r="E5" s="29"/>
      <c r="F5" s="29"/>
    </row>
    <row r="6" spans="1:6" s="35" customFormat="1" ht="39.75" customHeight="1">
      <c r="A6" s="33" t="s">
        <v>126</v>
      </c>
      <c r="B6" s="33" t="s">
        <v>127</v>
      </c>
      <c r="C6" s="33" t="s">
        <v>128</v>
      </c>
      <c r="D6" s="33" t="s">
        <v>120</v>
      </c>
      <c r="E6" s="33" t="s">
        <v>123</v>
      </c>
      <c r="F6" s="34"/>
    </row>
    <row r="7" spans="1:6" ht="39.75" customHeight="1">
      <c r="A7" s="36" t="s">
        <v>129</v>
      </c>
      <c r="B7" s="36" t="s">
        <v>130</v>
      </c>
      <c r="C7" s="37" t="s">
        <v>131</v>
      </c>
      <c r="D7" s="38">
        <v>1095000</v>
      </c>
      <c r="E7" s="38">
        <v>1200000</v>
      </c>
      <c r="F7" s="29"/>
    </row>
    <row r="8" spans="1:6" ht="39.75" customHeight="1">
      <c r="A8" s="36" t="s">
        <v>129</v>
      </c>
      <c r="B8" s="36" t="s">
        <v>129</v>
      </c>
      <c r="C8" s="37" t="s">
        <v>132</v>
      </c>
      <c r="D8" s="38" t="s">
        <v>113</v>
      </c>
      <c r="E8" s="38" t="s">
        <v>113</v>
      </c>
      <c r="F8" s="29"/>
    </row>
    <row r="9" spans="1:6" ht="47.25" customHeight="1">
      <c r="A9" s="36" t="s">
        <v>133</v>
      </c>
      <c r="B9" s="36" t="s">
        <v>130</v>
      </c>
      <c r="C9" s="39" t="s">
        <v>134</v>
      </c>
      <c r="D9" s="38">
        <v>243000</v>
      </c>
      <c r="E9" s="38">
        <v>225000</v>
      </c>
      <c r="F9" s="29"/>
    </row>
    <row r="10" spans="1:6" ht="39.75" customHeight="1">
      <c r="A10" s="36" t="s">
        <v>135</v>
      </c>
      <c r="B10" s="36" t="s">
        <v>130</v>
      </c>
      <c r="C10" s="37" t="s">
        <v>136</v>
      </c>
      <c r="D10" s="38">
        <v>300000</v>
      </c>
      <c r="E10" s="38">
        <v>300000</v>
      </c>
      <c r="F10" s="29"/>
    </row>
    <row r="11" spans="1:6" ht="39.75" customHeight="1">
      <c r="A11" s="36" t="s">
        <v>137</v>
      </c>
      <c r="B11" s="36" t="s">
        <v>138</v>
      </c>
      <c r="C11" s="37" t="s">
        <v>139</v>
      </c>
      <c r="D11" s="38">
        <v>300000</v>
      </c>
      <c r="E11" s="38">
        <v>330000</v>
      </c>
      <c r="F11" s="29"/>
    </row>
    <row r="12" spans="1:6" ht="39.75" customHeight="1">
      <c r="A12" s="36">
        <v>6</v>
      </c>
      <c r="B12" s="36">
        <v>1</v>
      </c>
      <c r="C12" s="40" t="s">
        <v>140</v>
      </c>
      <c r="D12" s="38"/>
      <c r="E12" s="38">
        <v>414575</v>
      </c>
      <c r="F12" s="29"/>
    </row>
    <row r="13" spans="1:6" ht="39.75" customHeight="1">
      <c r="A13" s="41" t="s">
        <v>141</v>
      </c>
      <c r="B13" s="41"/>
      <c r="C13" s="41"/>
      <c r="D13" s="42">
        <f>SUM(D7:D12)</f>
        <v>1938000</v>
      </c>
      <c r="E13" s="42">
        <f>SUM(E7:E12)</f>
        <v>2469575</v>
      </c>
      <c r="F13" s="29"/>
    </row>
    <row r="14" spans="1:6" ht="45.75" customHeight="1">
      <c r="A14" s="43"/>
      <c r="B14" s="43"/>
      <c r="C14" s="43"/>
      <c r="D14" s="43"/>
      <c r="E14" s="43"/>
      <c r="F14" s="29"/>
    </row>
    <row r="15" spans="2:3" ht="13.5" customHeight="1">
      <c r="B15" s="44"/>
      <c r="C15" s="45" t="s">
        <v>142</v>
      </c>
    </row>
    <row r="16" spans="2:3" ht="12" customHeight="1">
      <c r="B16" s="44"/>
      <c r="C16" s="45"/>
    </row>
    <row r="17" spans="2:3" ht="12.75">
      <c r="B17" s="44"/>
      <c r="C17" s="45"/>
    </row>
    <row r="18" spans="2:3" ht="12.75">
      <c r="B18" s="44"/>
      <c r="C18" s="44"/>
    </row>
    <row r="19" spans="2:3" ht="12.75">
      <c r="B19" s="44"/>
      <c r="C19" s="46" t="s">
        <v>113</v>
      </c>
    </row>
    <row r="20" spans="2:3" ht="12.75">
      <c r="B20" s="44"/>
      <c r="C20" s="45" t="s">
        <v>113</v>
      </c>
    </row>
    <row r="21" spans="2:3" ht="12.75">
      <c r="B21" s="44"/>
      <c r="C21" s="45" t="s">
        <v>113</v>
      </c>
    </row>
  </sheetData>
  <sheetProtection/>
  <mergeCells count="7">
    <mergeCell ref="A14:E14"/>
    <mergeCell ref="A1:E1"/>
    <mergeCell ref="A2:E2"/>
    <mergeCell ref="A3:E3"/>
    <mergeCell ref="A4:E4"/>
    <mergeCell ref="A5:B5"/>
    <mergeCell ref="A13:C13"/>
  </mergeCells>
  <printOptions horizontalCentered="1" verticalCentered="1"/>
  <pageMargins left="0" right="0" top="0" bottom="0" header="2.5590551181102366" footer="2.5590551181102366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rightToLeft="1" zoomScale="112" zoomScaleNormal="112" zoomScaleSheetLayoutView="190" zoomScalePageLayoutView="130" workbookViewId="0" topLeftCell="A22">
      <selection activeCell="F28" sqref="F28"/>
    </sheetView>
  </sheetViews>
  <sheetFormatPr defaultColWidth="11.421875" defaultRowHeight="12.75"/>
  <cols>
    <col min="1" max="1" width="8.57421875" style="0" customWidth="1"/>
    <col min="2" max="2" width="7.140625" style="0" customWidth="1"/>
    <col min="3" max="3" width="6.00390625" style="0" customWidth="1"/>
    <col min="4" max="4" width="37.57421875" style="0" customWidth="1"/>
    <col min="5" max="5" width="13.421875" style="0" customWidth="1"/>
    <col min="6" max="6" width="13.8515625" style="0" customWidth="1"/>
  </cols>
  <sheetData>
    <row r="1" spans="1:6" ht="19.5" customHeight="1">
      <c r="A1" s="23" t="s">
        <v>115</v>
      </c>
      <c r="B1" s="23"/>
      <c r="C1" s="23"/>
      <c r="D1" s="23"/>
      <c r="E1" s="23"/>
      <c r="F1" s="23"/>
    </row>
    <row r="2" spans="1:6" ht="18.75" customHeight="1">
      <c r="A2" s="23" t="s">
        <v>143</v>
      </c>
      <c r="B2" s="23"/>
      <c r="C2" s="23"/>
      <c r="D2" s="23"/>
      <c r="E2" s="23"/>
      <c r="F2" s="23"/>
    </row>
    <row r="3" spans="1:6" ht="15" customHeight="1">
      <c r="A3" s="23" t="s">
        <v>100</v>
      </c>
      <c r="B3" s="23"/>
      <c r="C3" s="23"/>
      <c r="D3" s="23"/>
      <c r="E3" s="23"/>
      <c r="F3" s="23"/>
    </row>
    <row r="4" spans="1:6" ht="18" customHeight="1">
      <c r="A4" s="23">
        <v>2023</v>
      </c>
      <c r="B4" s="23"/>
      <c r="C4" s="23"/>
      <c r="D4" s="23"/>
      <c r="E4" s="23"/>
      <c r="F4" s="23"/>
    </row>
    <row r="5" spans="1:6" ht="17.25" customHeight="1">
      <c r="A5" s="23" t="s">
        <v>144</v>
      </c>
      <c r="B5" s="23"/>
      <c r="C5" s="23"/>
      <c r="D5" s="23"/>
      <c r="E5" s="23"/>
      <c r="F5" s="23"/>
    </row>
    <row r="6" spans="1:6" ht="19.5" customHeight="1">
      <c r="A6" s="23" t="s">
        <v>145</v>
      </c>
      <c r="B6" s="23"/>
      <c r="C6" s="23"/>
      <c r="D6" s="23"/>
      <c r="E6" s="23"/>
      <c r="F6" s="23"/>
    </row>
    <row r="7" spans="1:6" ht="21.75" customHeight="1">
      <c r="A7" s="47" t="s">
        <v>106</v>
      </c>
      <c r="B7" s="47"/>
      <c r="C7" s="48"/>
      <c r="D7" s="49"/>
      <c r="E7" s="50" t="s">
        <v>146</v>
      </c>
      <c r="F7" s="51"/>
    </row>
    <row r="8" spans="1:6" ht="22.5" customHeight="1">
      <c r="A8" s="52" t="s">
        <v>0</v>
      </c>
      <c r="B8" s="52" t="s">
        <v>1</v>
      </c>
      <c r="C8" s="52"/>
      <c r="D8" s="53" t="s">
        <v>33</v>
      </c>
      <c r="E8" s="53" t="s">
        <v>120</v>
      </c>
      <c r="F8" s="53" t="s">
        <v>123</v>
      </c>
    </row>
    <row r="9" spans="1:6" ht="22.5" customHeight="1">
      <c r="A9" s="54">
        <v>1101</v>
      </c>
      <c r="B9" s="13"/>
      <c r="C9" s="55"/>
      <c r="D9" s="56" t="s">
        <v>80</v>
      </c>
      <c r="E9" s="57"/>
      <c r="F9" s="57"/>
    </row>
    <row r="10" spans="1:6" ht="22.5" customHeight="1">
      <c r="A10" s="58"/>
      <c r="B10" s="59">
        <v>1</v>
      </c>
      <c r="C10" s="60">
        <v>0</v>
      </c>
      <c r="D10" s="61" t="s">
        <v>147</v>
      </c>
      <c r="E10" s="62">
        <v>235000</v>
      </c>
      <c r="F10" s="62">
        <v>241500</v>
      </c>
    </row>
    <row r="11" spans="1:6" ht="22.5" customHeight="1">
      <c r="A11" s="58"/>
      <c r="B11" s="59"/>
      <c r="C11" s="60">
        <v>1</v>
      </c>
      <c r="D11" s="61" t="s">
        <v>148</v>
      </c>
      <c r="E11" s="62">
        <v>1000</v>
      </c>
      <c r="F11" s="62">
        <v>1000</v>
      </c>
    </row>
    <row r="12" spans="1:6" ht="22.5" customHeight="1">
      <c r="A12" s="58"/>
      <c r="B12" s="59"/>
      <c r="C12" s="60">
        <v>2</v>
      </c>
      <c r="D12" s="61" t="s">
        <v>149</v>
      </c>
      <c r="E12" s="62">
        <v>66000</v>
      </c>
      <c r="F12" s="62">
        <v>67000</v>
      </c>
    </row>
    <row r="13" spans="1:6" ht="22.5" customHeight="1">
      <c r="A13" s="58"/>
      <c r="B13" s="59">
        <v>2</v>
      </c>
      <c r="C13" s="60">
        <v>1</v>
      </c>
      <c r="D13" s="61" t="s">
        <v>82</v>
      </c>
      <c r="E13" s="62">
        <v>13400</v>
      </c>
      <c r="F13" s="62">
        <v>16200</v>
      </c>
    </row>
    <row r="14" spans="1:6" ht="42">
      <c r="A14" s="58"/>
      <c r="B14" s="59"/>
      <c r="C14" s="60">
        <v>2</v>
      </c>
      <c r="D14" s="61" t="s">
        <v>150</v>
      </c>
      <c r="E14" s="62">
        <v>523000</v>
      </c>
      <c r="F14" s="62">
        <v>540200</v>
      </c>
    </row>
    <row r="15" spans="1:6" ht="22.5" customHeight="1">
      <c r="A15" s="58"/>
      <c r="B15" s="59"/>
      <c r="C15" s="60">
        <v>49</v>
      </c>
      <c r="D15" s="61" t="s">
        <v>151</v>
      </c>
      <c r="E15" s="62" t="s">
        <v>113</v>
      </c>
      <c r="F15" s="62" t="s">
        <v>113</v>
      </c>
    </row>
    <row r="16" spans="1:6" ht="22.5" customHeight="1">
      <c r="A16" s="58"/>
      <c r="B16" s="59"/>
      <c r="C16" s="60">
        <v>51</v>
      </c>
      <c r="D16" s="61" t="s">
        <v>152</v>
      </c>
      <c r="E16" s="62"/>
      <c r="F16" s="62"/>
    </row>
    <row r="17" spans="1:6" ht="22.5" customHeight="1">
      <c r="A17" s="58"/>
      <c r="B17" s="59">
        <v>3</v>
      </c>
      <c r="C17" s="60">
        <v>1</v>
      </c>
      <c r="D17" s="61" t="s">
        <v>81</v>
      </c>
      <c r="E17" s="62">
        <v>12000</v>
      </c>
      <c r="F17" s="62">
        <v>18600</v>
      </c>
    </row>
    <row r="18" spans="1:6" ht="21">
      <c r="A18" s="58"/>
      <c r="B18" s="59"/>
      <c r="C18" s="60">
        <v>3</v>
      </c>
      <c r="D18" s="63" t="s">
        <v>153</v>
      </c>
      <c r="E18" s="62">
        <v>9500</v>
      </c>
      <c r="F18" s="62">
        <v>11000</v>
      </c>
    </row>
    <row r="19" spans="1:6" ht="22.5" customHeight="1">
      <c r="A19" s="58"/>
      <c r="B19" s="59"/>
      <c r="C19" s="60">
        <v>6</v>
      </c>
      <c r="D19" s="61" t="s">
        <v>83</v>
      </c>
      <c r="E19" s="62">
        <v>2200</v>
      </c>
      <c r="F19" s="62">
        <v>2500</v>
      </c>
    </row>
    <row r="20" spans="1:6" ht="22.5" customHeight="1">
      <c r="A20" s="64"/>
      <c r="B20" s="65">
        <v>4</v>
      </c>
      <c r="C20" s="66">
        <v>9</v>
      </c>
      <c r="D20" s="15" t="s">
        <v>154</v>
      </c>
      <c r="E20" s="67">
        <v>2000</v>
      </c>
      <c r="F20" s="67">
        <v>2000</v>
      </c>
    </row>
    <row r="21" spans="1:6" ht="22.5" customHeight="1">
      <c r="A21" s="64"/>
      <c r="B21" s="65">
        <v>5</v>
      </c>
      <c r="C21" s="66">
        <v>1</v>
      </c>
      <c r="D21" s="15" t="s">
        <v>155</v>
      </c>
      <c r="E21" s="67">
        <v>8600</v>
      </c>
      <c r="F21" s="67">
        <v>8100</v>
      </c>
    </row>
    <row r="22" spans="1:6" ht="22.5" customHeight="1">
      <c r="A22" s="68"/>
      <c r="B22" s="65">
        <v>5</v>
      </c>
      <c r="C22" s="66">
        <v>2</v>
      </c>
      <c r="D22" s="15" t="s">
        <v>84</v>
      </c>
      <c r="E22" s="67">
        <v>18500</v>
      </c>
      <c r="F22" s="67">
        <v>19700</v>
      </c>
    </row>
    <row r="23" spans="1:6" ht="22.5" customHeight="1">
      <c r="A23" s="64"/>
      <c r="B23" s="65">
        <v>6</v>
      </c>
      <c r="C23" s="66">
        <v>1</v>
      </c>
      <c r="D23" s="15" t="s">
        <v>85</v>
      </c>
      <c r="E23" s="67">
        <v>1000</v>
      </c>
      <c r="F23" s="67">
        <v>1000</v>
      </c>
    </row>
    <row r="24" spans="1:6" ht="22.5" customHeight="1">
      <c r="A24" s="64"/>
      <c r="B24" s="65"/>
      <c r="C24" s="66">
        <v>2</v>
      </c>
      <c r="D24" s="15" t="s">
        <v>86</v>
      </c>
      <c r="E24" s="67">
        <v>1000</v>
      </c>
      <c r="F24" s="67" t="s">
        <v>113</v>
      </c>
    </row>
    <row r="25" spans="1:6" ht="22.5" customHeight="1">
      <c r="A25" s="64"/>
      <c r="B25" s="65">
        <v>13</v>
      </c>
      <c r="C25" s="66">
        <v>1</v>
      </c>
      <c r="D25" s="15" t="s">
        <v>87</v>
      </c>
      <c r="E25" s="67">
        <v>4700</v>
      </c>
      <c r="F25" s="67">
        <v>4200</v>
      </c>
    </row>
    <row r="26" spans="1:6" ht="22.5" customHeight="1">
      <c r="A26" s="64"/>
      <c r="B26" s="65"/>
      <c r="C26" s="66">
        <v>2</v>
      </c>
      <c r="D26" s="15" t="s">
        <v>88</v>
      </c>
      <c r="E26" s="67">
        <v>1200</v>
      </c>
      <c r="F26" s="67">
        <v>900</v>
      </c>
    </row>
    <row r="27" spans="1:6" ht="25.5" customHeight="1">
      <c r="A27" s="64"/>
      <c r="B27" s="65"/>
      <c r="C27" s="66"/>
      <c r="D27" s="69" t="s">
        <v>156</v>
      </c>
      <c r="E27" s="67">
        <v>4300</v>
      </c>
      <c r="F27" s="67">
        <v>50200</v>
      </c>
    </row>
    <row r="28" spans="1:6" ht="22.5" customHeight="1">
      <c r="A28" s="64"/>
      <c r="B28" s="65"/>
      <c r="C28" s="66"/>
      <c r="D28" s="69" t="s">
        <v>157</v>
      </c>
      <c r="E28" s="67" t="s">
        <v>113</v>
      </c>
      <c r="F28" s="67">
        <v>5400</v>
      </c>
    </row>
    <row r="29" spans="1:6" ht="22.5" customHeight="1">
      <c r="A29" s="64"/>
      <c r="B29" s="65"/>
      <c r="C29" s="66"/>
      <c r="D29" s="15" t="s">
        <v>158</v>
      </c>
      <c r="E29" s="67">
        <v>13100</v>
      </c>
      <c r="F29" s="67">
        <v>14700</v>
      </c>
    </row>
    <row r="30" spans="1:6" ht="22.5" customHeight="1">
      <c r="A30" s="70" t="s">
        <v>159</v>
      </c>
      <c r="B30" s="71"/>
      <c r="C30" s="71"/>
      <c r="D30" s="72"/>
      <c r="E30" s="73">
        <f>SUM(E9:E29)</f>
        <v>916500</v>
      </c>
      <c r="F30" s="73">
        <f>SUM(F9:F29)</f>
        <v>1004200</v>
      </c>
    </row>
    <row r="31" spans="1:6" ht="22.5" customHeight="1">
      <c r="A31" s="54">
        <v>1101</v>
      </c>
      <c r="B31" s="65">
        <v>14</v>
      </c>
      <c r="C31" s="66">
        <v>1</v>
      </c>
      <c r="D31" s="15" t="s">
        <v>89</v>
      </c>
      <c r="E31" s="67">
        <f>E30*0.145</f>
        <v>132892.5</v>
      </c>
      <c r="F31" s="67">
        <f>F30*0.145</f>
        <v>145609</v>
      </c>
    </row>
    <row r="32" spans="1:6" ht="22.5" customHeight="1">
      <c r="A32" s="64"/>
      <c r="B32" s="65"/>
      <c r="C32" s="66">
        <v>2</v>
      </c>
      <c r="D32" s="15" t="s">
        <v>90</v>
      </c>
      <c r="E32" s="67">
        <f>E30*0.04</f>
        <v>36660</v>
      </c>
      <c r="F32" s="67">
        <f>F30*0.04</f>
        <v>40168</v>
      </c>
    </row>
    <row r="33" spans="1:6" ht="27" customHeight="1">
      <c r="A33" s="64"/>
      <c r="B33" s="65"/>
      <c r="C33" s="66">
        <v>3</v>
      </c>
      <c r="D33" s="15" t="s">
        <v>99</v>
      </c>
      <c r="E33" s="67">
        <f>E30*0.01</f>
        <v>9165</v>
      </c>
      <c r="F33" s="67">
        <f>F30*0.01</f>
        <v>10042</v>
      </c>
    </row>
    <row r="34" spans="1:6" ht="22.5" customHeight="1">
      <c r="A34" s="74" t="s">
        <v>159</v>
      </c>
      <c r="B34" s="75"/>
      <c r="C34" s="75"/>
      <c r="D34" s="76"/>
      <c r="E34" s="73">
        <f>SUM(E31:E33)</f>
        <v>178717.5</v>
      </c>
      <c r="F34" s="73">
        <f>SUM(F31:F33)</f>
        <v>195819</v>
      </c>
    </row>
    <row r="35" spans="1:6" ht="22.5" customHeight="1">
      <c r="A35" s="77" t="s">
        <v>160</v>
      </c>
      <c r="B35" s="78"/>
      <c r="C35" s="78"/>
      <c r="D35" s="79"/>
      <c r="E35" s="73">
        <f>E30+E34</f>
        <v>1095217.5</v>
      </c>
      <c r="F35" s="73">
        <f>F30+F34</f>
        <v>1200019</v>
      </c>
    </row>
    <row r="36" ht="15">
      <c r="D36" s="80"/>
    </row>
  </sheetData>
  <sheetProtection/>
  <mergeCells count="10">
    <mergeCell ref="A7:B7"/>
    <mergeCell ref="A30:D30"/>
    <mergeCell ref="A34:D34"/>
    <mergeCell ref="A35:D35"/>
    <mergeCell ref="A1:F1"/>
    <mergeCell ref="A2:F2"/>
    <mergeCell ref="A3:F3"/>
    <mergeCell ref="A4:F4"/>
    <mergeCell ref="A5:F5"/>
    <mergeCell ref="A6:F6"/>
  </mergeCells>
  <printOptions/>
  <pageMargins left="0.17" right="0.7874015748031497" top="0.28" bottom="0.21" header="0.26" footer="0.21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view="pageLayout" zoomScale="110" zoomScalePageLayoutView="110" workbookViewId="0" topLeftCell="A1">
      <selection activeCell="F36" sqref="F36"/>
    </sheetView>
  </sheetViews>
  <sheetFormatPr defaultColWidth="11.421875" defaultRowHeight="12.75"/>
  <cols>
    <col min="1" max="1" width="9.00390625" style="0" customWidth="1"/>
    <col min="2" max="2" width="9.7109375" style="0" customWidth="1"/>
    <col min="3" max="3" width="6.00390625" style="0" customWidth="1"/>
    <col min="4" max="4" width="37.140625" style="0" customWidth="1"/>
    <col min="5" max="5" width="13.8515625" style="0" customWidth="1"/>
    <col min="6" max="6" width="12.421875" style="0" customWidth="1"/>
  </cols>
  <sheetData>
    <row r="1" spans="1:6" ht="18.75" customHeight="1">
      <c r="A1" s="23" t="s">
        <v>115</v>
      </c>
      <c r="B1" s="23"/>
      <c r="C1" s="23"/>
      <c r="D1" s="23"/>
      <c r="E1" s="23"/>
      <c r="F1" s="23"/>
    </row>
    <row r="2" spans="1:6" ht="18.75" customHeight="1">
      <c r="A2" s="23" t="s">
        <v>143</v>
      </c>
      <c r="B2" s="23"/>
      <c r="C2" s="23"/>
      <c r="D2" s="23"/>
      <c r="E2" s="23"/>
      <c r="F2" s="23"/>
    </row>
    <row r="3" spans="1:7" ht="18.75" customHeight="1">
      <c r="A3" s="23" t="s">
        <v>100</v>
      </c>
      <c r="B3" s="23"/>
      <c r="C3" s="23"/>
      <c r="D3" s="23"/>
      <c r="E3" s="23"/>
      <c r="F3" s="23"/>
      <c r="G3" s="81"/>
    </row>
    <row r="4" spans="1:6" ht="18.75" customHeight="1">
      <c r="A4" s="23">
        <v>2023</v>
      </c>
      <c r="B4" s="23"/>
      <c r="C4" s="23"/>
      <c r="D4" s="23"/>
      <c r="E4" s="23"/>
      <c r="F4" s="23"/>
    </row>
    <row r="5" spans="1:6" ht="18.75" customHeight="1">
      <c r="A5" s="23" t="s">
        <v>161</v>
      </c>
      <c r="B5" s="23"/>
      <c r="C5" s="23"/>
      <c r="D5" s="23"/>
      <c r="E5" s="23"/>
      <c r="F5" s="23"/>
    </row>
    <row r="6" spans="1:6" ht="18.75" customHeight="1" thickBot="1">
      <c r="A6" s="82" t="s">
        <v>106</v>
      </c>
      <c r="B6" s="82"/>
      <c r="C6" s="83"/>
      <c r="D6" s="6"/>
      <c r="E6" s="7" t="s">
        <v>146</v>
      </c>
      <c r="F6" s="7"/>
    </row>
    <row r="7" spans="1:6" ht="18.75" customHeight="1" thickBot="1">
      <c r="A7" s="84"/>
      <c r="B7" s="85"/>
      <c r="C7" s="86"/>
      <c r="D7" s="87"/>
      <c r="E7" s="88" t="s">
        <v>120</v>
      </c>
      <c r="F7" s="88" t="s">
        <v>123</v>
      </c>
    </row>
    <row r="8" spans="1:7" ht="16.5" customHeight="1">
      <c r="A8" s="89">
        <v>3300</v>
      </c>
      <c r="B8" s="90"/>
      <c r="C8" s="91"/>
      <c r="D8" s="92" t="s">
        <v>77</v>
      </c>
      <c r="E8" s="93" t="s">
        <v>113</v>
      </c>
      <c r="F8" s="94"/>
      <c r="G8" s="95"/>
    </row>
    <row r="9" spans="1:7" ht="18" customHeight="1" thickBot="1">
      <c r="A9" s="96"/>
      <c r="B9" s="97">
        <v>8</v>
      </c>
      <c r="C9" s="98">
        <v>0</v>
      </c>
      <c r="D9" s="99" t="s">
        <v>94</v>
      </c>
      <c r="E9" s="100"/>
      <c r="F9" s="101" t="s">
        <v>113</v>
      </c>
      <c r="G9" s="95"/>
    </row>
    <row r="10" spans="1:7" ht="23.25" customHeight="1" thickBot="1">
      <c r="A10" s="102" t="s">
        <v>78</v>
      </c>
      <c r="B10" s="103"/>
      <c r="C10" s="103"/>
      <c r="D10" s="104"/>
      <c r="E10" s="105">
        <v>0</v>
      </c>
      <c r="F10" s="106">
        <v>0</v>
      </c>
      <c r="G10" s="95"/>
    </row>
    <row r="11" spans="1:7" ht="20.25" customHeight="1" thickBot="1">
      <c r="A11" s="107">
        <v>3302</v>
      </c>
      <c r="B11" s="108"/>
      <c r="C11" s="108"/>
      <c r="D11" s="109" t="s">
        <v>162</v>
      </c>
      <c r="E11" s="110"/>
      <c r="F11" s="111"/>
      <c r="G11" s="95"/>
    </row>
    <row r="12" spans="1:7" ht="19.5" customHeight="1" thickBot="1">
      <c r="A12" s="112"/>
      <c r="B12" s="113">
        <v>8</v>
      </c>
      <c r="C12" s="114">
        <v>0</v>
      </c>
      <c r="D12" s="108" t="s">
        <v>95</v>
      </c>
      <c r="E12" s="110">
        <v>32000</v>
      </c>
      <c r="F12" s="111">
        <v>32000</v>
      </c>
      <c r="G12" s="95"/>
    </row>
    <row r="13" spans="1:7" ht="23.25" customHeight="1" thickBot="1">
      <c r="A13" s="102" t="s">
        <v>163</v>
      </c>
      <c r="B13" s="103"/>
      <c r="C13" s="103"/>
      <c r="D13" s="104"/>
      <c r="E13" s="105">
        <f>E12</f>
        <v>32000</v>
      </c>
      <c r="F13" s="106">
        <f>F12</f>
        <v>32000</v>
      </c>
      <c r="G13" s="95"/>
    </row>
    <row r="14" spans="1:7" ht="21" thickBot="1">
      <c r="A14" s="107">
        <v>3304</v>
      </c>
      <c r="B14" s="113"/>
      <c r="C14" s="114"/>
      <c r="D14" s="109" t="s">
        <v>96</v>
      </c>
      <c r="E14" s="110"/>
      <c r="F14" s="111"/>
      <c r="G14" s="95"/>
    </row>
    <row r="15" spans="1:7" ht="19.5" customHeight="1" thickBot="1">
      <c r="A15" s="107"/>
      <c r="B15" s="113">
        <v>1</v>
      </c>
      <c r="C15" s="114">
        <v>0</v>
      </c>
      <c r="D15" s="108" t="s">
        <v>98</v>
      </c>
      <c r="E15" s="110">
        <v>90000</v>
      </c>
      <c r="F15" s="111">
        <v>75000</v>
      </c>
      <c r="G15" s="95"/>
    </row>
    <row r="16" spans="1:7" ht="18.75" customHeight="1" thickBot="1">
      <c r="A16" s="107"/>
      <c r="B16" s="113">
        <v>4</v>
      </c>
      <c r="C16" s="114">
        <v>0</v>
      </c>
      <c r="D16" s="108" t="s">
        <v>97</v>
      </c>
      <c r="E16" s="110">
        <v>20000</v>
      </c>
      <c r="F16" s="111">
        <v>20000</v>
      </c>
      <c r="G16" s="95"/>
    </row>
    <row r="17" spans="1:7" ht="23.25" customHeight="1" thickBot="1">
      <c r="A17" s="102" t="s">
        <v>79</v>
      </c>
      <c r="B17" s="103"/>
      <c r="C17" s="103"/>
      <c r="D17" s="104"/>
      <c r="E17" s="105">
        <f>SUM(E15:E16)</f>
        <v>110000</v>
      </c>
      <c r="F17" s="106">
        <f>SUM(F15:F16)</f>
        <v>95000</v>
      </c>
      <c r="G17" s="95"/>
    </row>
    <row r="18" spans="1:7" ht="21" thickBot="1">
      <c r="A18" s="107">
        <v>3305</v>
      </c>
      <c r="B18" s="115"/>
      <c r="C18" s="115"/>
      <c r="D18" s="109" t="s">
        <v>164</v>
      </c>
      <c r="E18" s="110"/>
      <c r="F18" s="111"/>
      <c r="G18" s="95"/>
    </row>
    <row r="19" spans="1:7" ht="20.25" customHeight="1" thickBot="1">
      <c r="A19" s="116"/>
      <c r="B19" s="113">
        <v>2</v>
      </c>
      <c r="C19" s="115"/>
      <c r="D19" s="117" t="s">
        <v>165</v>
      </c>
      <c r="E19" s="110"/>
      <c r="F19" s="111"/>
      <c r="G19" s="95"/>
    </row>
    <row r="20" spans="1:7" ht="20.25" customHeight="1" thickBot="1">
      <c r="A20" s="116"/>
      <c r="B20" s="115"/>
      <c r="C20" s="114">
        <v>3</v>
      </c>
      <c r="D20" s="115" t="s">
        <v>166</v>
      </c>
      <c r="E20" s="110">
        <v>40000</v>
      </c>
      <c r="F20" s="111">
        <v>20000</v>
      </c>
      <c r="G20" s="95"/>
    </row>
    <row r="21" spans="1:7" ht="19.5" customHeight="1" thickBot="1">
      <c r="A21" s="116"/>
      <c r="B21" s="113">
        <v>5</v>
      </c>
      <c r="C21" s="115"/>
      <c r="D21" s="118" t="s">
        <v>167</v>
      </c>
      <c r="E21" s="110" t="s">
        <v>113</v>
      </c>
      <c r="F21" s="111" t="s">
        <v>113</v>
      </c>
      <c r="G21" s="95"/>
    </row>
    <row r="22" spans="1:7" ht="18" customHeight="1" thickBot="1">
      <c r="A22" s="116"/>
      <c r="B22" s="113"/>
      <c r="C22" s="114">
        <v>1</v>
      </c>
      <c r="D22" s="119" t="s">
        <v>168</v>
      </c>
      <c r="E22" s="110" t="s">
        <v>113</v>
      </c>
      <c r="F22" s="111"/>
      <c r="G22" s="95"/>
    </row>
    <row r="23" spans="1:7" ht="18.75" customHeight="1" thickBot="1">
      <c r="A23" s="116"/>
      <c r="B23" s="115"/>
      <c r="C23" s="114">
        <v>99</v>
      </c>
      <c r="D23" s="120" t="s">
        <v>169</v>
      </c>
      <c r="E23" s="110" t="s">
        <v>113</v>
      </c>
      <c r="F23" s="111"/>
      <c r="G23" s="95"/>
    </row>
    <row r="24" spans="1:7" ht="20.25" customHeight="1" thickBot="1">
      <c r="A24" s="107"/>
      <c r="B24" s="113">
        <v>6</v>
      </c>
      <c r="C24" s="114"/>
      <c r="D24" s="121" t="s">
        <v>60</v>
      </c>
      <c r="E24" s="122"/>
      <c r="F24" s="123" t="s">
        <v>113</v>
      </c>
      <c r="G24" s="95"/>
    </row>
    <row r="25" spans="1:7" ht="20.25" customHeight="1" thickBot="1">
      <c r="A25" s="107"/>
      <c r="B25" s="113"/>
      <c r="C25" s="114">
        <v>0</v>
      </c>
      <c r="D25" s="108" t="s">
        <v>61</v>
      </c>
      <c r="E25" s="110">
        <v>150000</v>
      </c>
      <c r="F25" s="111">
        <v>200000</v>
      </c>
      <c r="G25" s="95"/>
    </row>
    <row r="26" spans="1:7" ht="17.25" customHeight="1" thickBot="1">
      <c r="A26" s="107"/>
      <c r="B26" s="113"/>
      <c r="C26" s="114">
        <v>4</v>
      </c>
      <c r="D26" s="108" t="s">
        <v>62</v>
      </c>
      <c r="E26" s="110">
        <v>50000</v>
      </c>
      <c r="F26" s="111">
        <v>30000</v>
      </c>
      <c r="G26" s="95"/>
    </row>
    <row r="27" spans="1:7" ht="21" customHeight="1" thickBot="1">
      <c r="A27" s="107">
        <v>3305</v>
      </c>
      <c r="B27" s="113">
        <v>22</v>
      </c>
      <c r="C27" s="114"/>
      <c r="D27" s="121" t="s">
        <v>53</v>
      </c>
      <c r="E27" s="110"/>
      <c r="F27" s="111"/>
      <c r="G27" s="95"/>
    </row>
    <row r="28" spans="1:7" ht="21" customHeight="1" thickBot="1">
      <c r="A28" s="107"/>
      <c r="B28" s="113"/>
      <c r="C28" s="114">
        <v>1</v>
      </c>
      <c r="D28" s="108" t="s">
        <v>170</v>
      </c>
      <c r="E28" s="110">
        <v>35000</v>
      </c>
      <c r="F28" s="111">
        <v>45000</v>
      </c>
      <c r="G28" s="95"/>
    </row>
    <row r="29" spans="1:7" ht="21" customHeight="1" thickBot="1">
      <c r="A29" s="107"/>
      <c r="B29" s="113"/>
      <c r="C29" s="114">
        <v>2</v>
      </c>
      <c r="D29" s="108" t="s">
        <v>171</v>
      </c>
      <c r="E29" s="110" t="s">
        <v>113</v>
      </c>
      <c r="F29" s="111" t="s">
        <v>113</v>
      </c>
      <c r="G29" s="95"/>
    </row>
    <row r="30" spans="1:7" ht="21" customHeight="1" thickBot="1">
      <c r="A30" s="107"/>
      <c r="B30" s="113"/>
      <c r="C30" s="114">
        <v>3</v>
      </c>
      <c r="D30" s="108" t="s">
        <v>172</v>
      </c>
      <c r="E30" s="110">
        <v>10000</v>
      </c>
      <c r="F30" s="111" t="s">
        <v>113</v>
      </c>
      <c r="G30" s="95"/>
    </row>
    <row r="31" spans="1:7" ht="21" customHeight="1" thickBot="1">
      <c r="A31" s="107"/>
      <c r="B31" s="113"/>
      <c r="C31" s="114">
        <v>4</v>
      </c>
      <c r="D31" s="124" t="s">
        <v>173</v>
      </c>
      <c r="E31" s="110">
        <v>20000</v>
      </c>
      <c r="F31" s="111"/>
      <c r="G31" s="95"/>
    </row>
    <row r="32" spans="1:7" ht="21" customHeight="1" thickBot="1">
      <c r="A32" s="107"/>
      <c r="B32" s="113">
        <v>23</v>
      </c>
      <c r="C32" s="114">
        <v>1</v>
      </c>
      <c r="D32" s="125" t="s">
        <v>174</v>
      </c>
      <c r="E32" s="110"/>
      <c r="F32" s="111">
        <v>414575</v>
      </c>
      <c r="G32" s="95"/>
    </row>
    <row r="33" spans="1:7" ht="20.25" customHeight="1" thickBot="1">
      <c r="A33" s="107"/>
      <c r="B33" s="113"/>
      <c r="C33" s="114">
        <v>99</v>
      </c>
      <c r="D33" s="108" t="s">
        <v>63</v>
      </c>
      <c r="E33" s="110">
        <v>10000</v>
      </c>
      <c r="F33" s="111">
        <v>10000</v>
      </c>
      <c r="G33" s="95"/>
    </row>
    <row r="34" spans="1:7" ht="23.25" customHeight="1" thickBot="1">
      <c r="A34" s="102" t="s">
        <v>49</v>
      </c>
      <c r="B34" s="103"/>
      <c r="C34" s="103"/>
      <c r="D34" s="104"/>
      <c r="E34" s="126">
        <f>SUM(E18:E33)</f>
        <v>315000</v>
      </c>
      <c r="F34" s="127">
        <f>SUM(F19:F33)</f>
        <v>719575</v>
      </c>
      <c r="G34" s="95"/>
    </row>
    <row r="35" spans="1:7" ht="25.5" customHeight="1" thickBot="1">
      <c r="A35" s="6"/>
      <c r="B35" s="6"/>
      <c r="C35" s="6"/>
      <c r="D35" s="128" t="s">
        <v>175</v>
      </c>
      <c r="E35" s="129">
        <f>E34+E17+E13+E10</f>
        <v>457000</v>
      </c>
      <c r="F35" s="129">
        <f>F34+F17+F13+F10</f>
        <v>846575</v>
      </c>
      <c r="G35" s="95" t="s">
        <v>113</v>
      </c>
    </row>
    <row r="36" spans="1:7" ht="25.5" customHeight="1" thickBot="1">
      <c r="A36" s="6"/>
      <c r="B36" s="6"/>
      <c r="C36" s="6"/>
      <c r="D36" s="130" t="s">
        <v>176</v>
      </c>
      <c r="E36" s="129">
        <v>1938000</v>
      </c>
      <c r="F36" s="129">
        <v>2469575</v>
      </c>
      <c r="G36" s="95"/>
    </row>
    <row r="37" spans="1:7" ht="18">
      <c r="A37" s="51"/>
      <c r="B37" s="51"/>
      <c r="C37" s="51"/>
      <c r="D37" s="51"/>
      <c r="E37" s="51"/>
      <c r="F37" s="51"/>
      <c r="G37" s="95"/>
    </row>
    <row r="38" spans="1:7" ht="12.75">
      <c r="A38" s="95" t="s">
        <v>113</v>
      </c>
      <c r="B38" s="95"/>
      <c r="C38" s="95"/>
      <c r="D38" s="95" t="s">
        <v>113</v>
      </c>
      <c r="E38" s="95"/>
      <c r="F38" s="95"/>
      <c r="G38" s="95"/>
    </row>
    <row r="39" ht="12.75">
      <c r="D39" s="95" t="s">
        <v>113</v>
      </c>
    </row>
    <row r="40" spans="5:6" ht="12.75">
      <c r="E40" s="131"/>
      <c r="F40" s="131"/>
    </row>
    <row r="41" ht="12.75">
      <c r="D41" s="131"/>
    </row>
  </sheetData>
  <sheetProtection/>
  <mergeCells count="10">
    <mergeCell ref="A10:D10"/>
    <mergeCell ref="A13:D13"/>
    <mergeCell ref="A17:D17"/>
    <mergeCell ref="A34:D34"/>
    <mergeCell ref="A1:F1"/>
    <mergeCell ref="A2:F2"/>
    <mergeCell ref="A3:F3"/>
    <mergeCell ref="A4:F4"/>
    <mergeCell ref="A5:F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LocalAdmin</cp:lastModifiedBy>
  <cp:lastPrinted>2022-04-13T09:59:23Z</cp:lastPrinted>
  <dcterms:created xsi:type="dcterms:W3CDTF">1999-11-19T09:01:12Z</dcterms:created>
  <dcterms:modified xsi:type="dcterms:W3CDTF">2023-05-03T08:11:01Z</dcterms:modified>
  <cp:category/>
  <cp:version/>
  <cp:contentType/>
  <cp:contentStatus/>
</cp:coreProperties>
</file>