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1968" windowWidth="2088" windowHeight="1176" tabRatio="900" activeTab="0"/>
  </bookViews>
  <sheets>
    <sheet name="Budget au 31-12-2022" sheetId="1" r:id="rId1"/>
  </sheets>
  <definedNames>
    <definedName name="_xlnm.Print_Area" localSheetId="0">'Budget au 31-12-2022'!$A$1:$H$143</definedName>
  </definedNames>
  <calcPr fullCalcOnLoad="1"/>
</workbook>
</file>

<file path=xl/sharedStrings.xml><?xml version="1.0" encoding="utf-8"?>
<sst xmlns="http://schemas.openxmlformats.org/spreadsheetml/2006/main" count="139" uniqueCount="132">
  <si>
    <t>الفصل</t>
  </si>
  <si>
    <t>الفقرة</t>
  </si>
  <si>
    <t>نفقات تسيير المصالح العمومية</t>
  </si>
  <si>
    <t>ـ إستهلاك الماء</t>
  </si>
  <si>
    <t>ـ إستهلاك الكهرباء والغاز</t>
  </si>
  <si>
    <t>ـ الإتصالات</t>
  </si>
  <si>
    <t>ـ إقتناء الأثاث</t>
  </si>
  <si>
    <t>ـ الوقود</t>
  </si>
  <si>
    <t>ـ نفقات البريد</t>
  </si>
  <si>
    <t>ـ إقتناء المعدات</t>
  </si>
  <si>
    <t>ـ مصاريف التأمين</t>
  </si>
  <si>
    <t>ـ التعهّد والصيانة</t>
  </si>
  <si>
    <t>ـ لوازم المكاتب</t>
  </si>
  <si>
    <t>ـ المطبوعات</t>
  </si>
  <si>
    <t>ـ الصحف والمجلات</t>
  </si>
  <si>
    <t>ـ الإتصالات الهاتفية</t>
  </si>
  <si>
    <t>ـ تأثيث الإدارة</t>
  </si>
  <si>
    <t>ـ شراء الوقود لوسائل النقل</t>
  </si>
  <si>
    <t xml:space="preserve">ـ معدات التصرّف الإداري </t>
  </si>
  <si>
    <t>ـ تأمين وسائل النقل</t>
  </si>
  <si>
    <t>ـ الإعتناء بالبناءات</t>
  </si>
  <si>
    <t>ـ تعهّد وصيانة وسائل النقل</t>
  </si>
  <si>
    <t>ـ مصاريف الإعلامية</t>
  </si>
  <si>
    <t>ـ شراء اللوازم والمعدات</t>
  </si>
  <si>
    <t>ـ مصاريف الإكساء</t>
  </si>
  <si>
    <t>ـ إرجاع مصاريف التنقل</t>
  </si>
  <si>
    <t>جملة الفصل 02.201</t>
  </si>
  <si>
    <t>ـ مصاريف التنظيف</t>
  </si>
  <si>
    <t>ـ المطبوعات الرسمية</t>
  </si>
  <si>
    <t>ـ المراسلات الإدارية</t>
  </si>
  <si>
    <t>ـ معاليم الجولان</t>
  </si>
  <si>
    <t>مجمـــوع المداخيـــل :</t>
  </si>
  <si>
    <t>ـ معدات التصوير والمعدات السمعية البصرية</t>
  </si>
  <si>
    <t>ـ التوثيق</t>
  </si>
  <si>
    <t>ـ الوثائق المكتوبة</t>
  </si>
  <si>
    <t>ـ نفقات الصيانة</t>
  </si>
  <si>
    <t>بنـــود موارد الميزانية</t>
  </si>
  <si>
    <t>بنـــود نفقات الميزانية</t>
  </si>
  <si>
    <t>ـ منحة الدولة بعنوان التأجيــــر</t>
  </si>
  <si>
    <t xml:space="preserve">ـ منحة الدولة بعنوان التسييــــر </t>
  </si>
  <si>
    <t>ـ منحة الدولة بعنوان التدخــــل</t>
  </si>
  <si>
    <t>ـ تراسل المعطيات</t>
  </si>
  <si>
    <t>ـ الوثائق الأخرى</t>
  </si>
  <si>
    <t>ـ تعليق ونشر الإعلانات</t>
  </si>
  <si>
    <t>ـ شراء المنظومات</t>
  </si>
  <si>
    <t>ـ مصاريف إستغلال المنظومات الإعلامية</t>
  </si>
  <si>
    <t>ـ مصاريف الإستقبالات والإقامة</t>
  </si>
  <si>
    <t>ـ مصاريف الإستقبالات</t>
  </si>
  <si>
    <t>ـ مصاريف المهمات</t>
  </si>
  <si>
    <t xml:space="preserve">ـ إكساء العملة وأعوان الإستقبال </t>
  </si>
  <si>
    <t>ـ مصاريف نقل الأشخاص</t>
  </si>
  <si>
    <t>ـ إشتراكات النقل</t>
  </si>
  <si>
    <t>ـ تكوين ورسكلة الأعوان</t>
  </si>
  <si>
    <t>ـ التكوين في الإعلامية</t>
  </si>
  <si>
    <t>ـ نفقات طبية لفائدة الأعوان</t>
  </si>
  <si>
    <t>ـ شراء الأدوية والمواد الصيدلية</t>
  </si>
  <si>
    <t>ـ معاليم التسجيل</t>
  </si>
  <si>
    <t>ـ معاليم العبور</t>
  </si>
  <si>
    <t>جملة الفصل 03.305</t>
  </si>
  <si>
    <t>ـ معدات أخرى</t>
  </si>
  <si>
    <t>ـ المنحة اليومية للتنقل</t>
  </si>
  <si>
    <t>ـ تربصات التكوين</t>
  </si>
  <si>
    <t>ـ تدخلات لفائدة قطاع التراث</t>
  </si>
  <si>
    <t>ـ شراء وقود لمعدات خصوصية</t>
  </si>
  <si>
    <t>ـ الدراسات والبحوث</t>
  </si>
  <si>
    <t>ـ لوازم أخرى ومواد إستهلاك</t>
  </si>
  <si>
    <t>ـ شراء نصوص وبرامج</t>
  </si>
  <si>
    <t>ـ معاليم حقوق المؤلّف</t>
  </si>
  <si>
    <t>ـ تنظيم المهرجانات والتظاهرات الثقافية</t>
  </si>
  <si>
    <t>ـ التبادل الثقافي ( نقل وإقامة )</t>
  </si>
  <si>
    <t>ـ تدخلات أخرى</t>
  </si>
  <si>
    <t>ـ معدات الموسيقى</t>
  </si>
  <si>
    <t>ـ تعهّد وصيانة المعدّات الخصوصية</t>
  </si>
  <si>
    <t>ـ تعهّد وصيانة الحدائق والنباتات</t>
  </si>
  <si>
    <t>ـ نفقات التداوي</t>
  </si>
  <si>
    <t>ـ النفقات المباشرة للتنظيف</t>
  </si>
  <si>
    <t>ـ خدمات إعلامية أخرى</t>
  </si>
  <si>
    <t>ـ حصص الوقود المخصصة لفائدة الإطارات المكلفة بخطط وظيفية</t>
  </si>
  <si>
    <t>ـ نقل الأثاث والمعدات</t>
  </si>
  <si>
    <t xml:space="preserve">المـــــــوارد : </t>
  </si>
  <si>
    <t>النفقــــــات :</t>
  </si>
  <si>
    <t>ـ معدات التنظيف</t>
  </si>
  <si>
    <t>ـالترجمة</t>
  </si>
  <si>
    <t>جملة الفصل 03.304</t>
  </si>
  <si>
    <t xml:space="preserve"> نفقات مختلفة</t>
  </si>
  <si>
    <t>المساهمة في أنظمة التقاعد</t>
  </si>
  <si>
    <t>مصاريف الحسابات الجارية بالبريد</t>
  </si>
  <si>
    <t>ـ تعهّد وصيانة المعدّات والأثاث</t>
  </si>
  <si>
    <t>شراء أغطية ومفروشات</t>
  </si>
  <si>
    <t>تدخلات في مجال البحث العلمي</t>
  </si>
  <si>
    <t>تنظيم تظاهرات وندوات علمية</t>
  </si>
  <si>
    <t>تشجيع البحث العلمي و التكنولوجي</t>
  </si>
  <si>
    <t>تنفيذ ميزانية مركـــز الموسيقـــى العربيـــة والمتوسطيـــة</t>
  </si>
  <si>
    <t>النجمة الزهراء</t>
  </si>
  <si>
    <t>الفارق</t>
  </si>
  <si>
    <t>النسبة المئوية %</t>
  </si>
  <si>
    <t>ـ موارد ذاتية</t>
  </si>
  <si>
    <t xml:space="preserve"> التاجير</t>
  </si>
  <si>
    <t>التسيير</t>
  </si>
  <si>
    <t>التدخل</t>
  </si>
  <si>
    <t>المجموع العام للنفقات</t>
  </si>
  <si>
    <t>عمليات الصيانة الاخرى</t>
  </si>
  <si>
    <t>معدات الورشات</t>
  </si>
  <si>
    <t>ورشة النجارة و الميكانيك</t>
  </si>
  <si>
    <t>طبع كتب جديدة و تشجيعها</t>
  </si>
  <si>
    <t>اشتراكات بوكالات الاعلام</t>
  </si>
  <si>
    <t>ودادية الاعوان</t>
  </si>
  <si>
    <t>جملة الفصل 03.302</t>
  </si>
  <si>
    <t>تدخلات لفائدة قطاع التراث</t>
  </si>
  <si>
    <t xml:space="preserve">   اللجان الطبية                 </t>
  </si>
  <si>
    <t>جملة نفقات التدخل</t>
  </si>
  <si>
    <t xml:space="preserve">تأجير الأعوان </t>
  </si>
  <si>
    <r>
      <t xml:space="preserve"> </t>
    </r>
    <r>
      <rPr>
        <b/>
        <sz val="14"/>
        <rFont val="Times New Roman"/>
        <family val="1"/>
      </rPr>
      <t>بالدينار</t>
    </r>
  </si>
  <si>
    <r>
      <t>ا</t>
    </r>
    <r>
      <rPr>
        <sz val="10"/>
        <rFont val="Times New Roman"/>
        <family val="1"/>
      </rPr>
      <t>لمساهمة في أنظمة الحيطة الاجتماعية</t>
    </r>
  </si>
  <si>
    <t>التأجير المباشر للأعوان</t>
  </si>
  <si>
    <r>
      <t>ـ</t>
    </r>
    <r>
      <rPr>
        <b/>
        <sz val="8"/>
        <rFont val="Times New Roman"/>
        <family val="1"/>
      </rPr>
      <t xml:space="preserve"> طبع ونشر الوثائق والمجلات</t>
    </r>
    <r>
      <rPr>
        <sz val="8"/>
        <rFont val="Times New Roman"/>
        <family val="1"/>
      </rPr>
      <t xml:space="preserve">
( بما في ذلك الوثائق السمعية البصرية )</t>
    </r>
  </si>
  <si>
    <t>جملة الفصل 01.101</t>
  </si>
  <si>
    <t>توثيق التراث اللامادي</t>
  </si>
  <si>
    <t>تصميم وصناعة منتوجات تقليدية وتراثية</t>
  </si>
  <si>
    <r>
      <rPr>
        <sz val="8"/>
        <rFont val="Times New Roman"/>
        <family val="1"/>
      </rPr>
      <t>المساهمة  في صندوق النهوض بالمساكن الإجتماعية</t>
    </r>
    <r>
      <rPr>
        <sz val="10"/>
        <rFont val="Times New Roman"/>
        <family val="1"/>
      </rPr>
      <t xml:space="preserve"> </t>
    </r>
  </si>
  <si>
    <t>تدخلات في المجال الإجتماعي</t>
  </si>
  <si>
    <t>تدخلات في مجال الثقافة</t>
  </si>
  <si>
    <t>الإعتمادات المرصودة 2022</t>
  </si>
  <si>
    <r>
      <t>الإعتمادات</t>
    </r>
    <r>
      <rPr>
        <b/>
        <i/>
        <sz val="12"/>
        <color indexed="18"/>
        <rFont val="Times New Roman"/>
        <family val="1"/>
      </rPr>
      <t xml:space="preserve"> المنجزة</t>
    </r>
    <r>
      <rPr>
        <b/>
        <sz val="12"/>
        <color indexed="18"/>
        <rFont val="Times New Roman"/>
        <family val="1"/>
      </rPr>
      <t xml:space="preserve"> 2022</t>
    </r>
  </si>
  <si>
    <t>النفقات المنجزة 2022</t>
  </si>
  <si>
    <t>التكوين في العزف على آلات موسيقية تقليدية</t>
  </si>
  <si>
    <t>تدخلات خاصة بالآلات الموسيقية</t>
  </si>
  <si>
    <t xml:space="preserve">مساهمات : </t>
  </si>
  <si>
    <t xml:space="preserve">منحة المجلس الثقافي البريطاني </t>
  </si>
  <si>
    <t>منحة تكميلية بعنوان التأجير</t>
  </si>
  <si>
    <t xml:space="preserve">بتاريخ 31 ديسمبر 2022 </t>
  </si>
  <si>
    <t>ـ الأكرية والأداءات البلدية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</si>
</sst>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"/>
    <numFmt numFmtId="166" formatCode="00000"/>
    <numFmt numFmtId="167" formatCode="0\ 000.000"/>
    <numFmt numFmtId="168" formatCode="0.000"/>
    <numFmt numFmtId="169" formatCode="#,##0.000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[&gt;=3000000000000]#&quot; &quot;##&quot; &quot;##&quot; &quot;##&quot; &quot;###&quot; &quot;###&quot; | &quot;##;#&quot; &quot;##&quot; &quot;##&quot; &quot;##&quot; &quot;###&quot; &quot;###"/>
    <numFmt numFmtId="176" formatCode="0.0"/>
    <numFmt numFmtId="177" formatCode="_-* #,##0.000\ _€_-;\-* #,##0.000\ _€_-;_-* &quot;-&quot;??\ _€_-;_-@_-"/>
    <numFmt numFmtId="178" formatCode="#,##0.000;[Red]#,##0.000"/>
    <numFmt numFmtId="179" formatCode="#,##0.000\ _€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sz val="12"/>
      <color indexed="1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8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sz val="9"/>
      <name val="Times New Roman"/>
      <family val="1"/>
    </font>
    <font>
      <b/>
      <u val="single"/>
      <sz val="9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sz val="8"/>
      <name val="Times New Roman"/>
      <family val="1"/>
    </font>
    <font>
      <b/>
      <sz val="16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i/>
      <sz val="12"/>
      <color indexed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62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3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6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9" fontId="7" fillId="0" borderId="10" xfId="0" applyNumberFormat="1" applyFont="1" applyBorder="1" applyAlignment="1">
      <alignment horizontal="right" vertical="center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169" fontId="14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69" fontId="1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65" fontId="19" fillId="0" borderId="10" xfId="0" applyNumberFormat="1" applyFont="1" applyBorder="1" applyAlignment="1">
      <alignment horizontal="center" vertical="center"/>
    </xf>
    <xf numFmtId="169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9" fontId="9" fillId="0" borderId="10" xfId="0" applyNumberFormat="1" applyFont="1" applyBorder="1" applyAlignment="1">
      <alignment horizontal="right" vertical="center"/>
    </xf>
    <xf numFmtId="18" fontId="10" fillId="0" borderId="10" xfId="0" applyNumberFormat="1" applyFont="1" applyBorder="1" applyAlignment="1">
      <alignment horizontal="right" vertical="center" wrapText="1"/>
    </xf>
    <xf numFmtId="169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66" fontId="12" fillId="0" borderId="10" xfId="0" applyNumberFormat="1" applyFont="1" applyBorder="1" applyAlignment="1">
      <alignment horizontal="center" vertical="center"/>
    </xf>
    <xf numFmtId="10" fontId="14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16" fillId="0" borderId="10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169" fontId="18" fillId="0" borderId="10" xfId="0" applyNumberFormat="1" applyFont="1" applyBorder="1" applyAlignment="1">
      <alignment horizontal="right" vertical="center"/>
    </xf>
    <xf numFmtId="166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69" fontId="2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169" fontId="2" fillId="0" borderId="10" xfId="0" applyNumberFormat="1" applyFont="1" applyBorder="1" applyAlignment="1">
      <alignment horizontal="right"/>
    </xf>
    <xf numFmtId="169" fontId="22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wrapText="1"/>
    </xf>
    <xf numFmtId="169" fontId="14" fillId="0" borderId="10" xfId="0" applyNumberFormat="1" applyFont="1" applyBorder="1" applyAlignment="1">
      <alignment vertical="center"/>
    </xf>
    <xf numFmtId="10" fontId="14" fillId="0" borderId="10" xfId="50" applyNumberFormat="1" applyFont="1" applyBorder="1" applyAlignment="1">
      <alignment vertical="center"/>
    </xf>
    <xf numFmtId="10" fontId="2" fillId="0" borderId="0" xfId="50" applyNumberFormat="1" applyFont="1" applyAlignment="1">
      <alignment/>
    </xf>
    <xf numFmtId="169" fontId="64" fillId="0" borderId="10" xfId="0" applyNumberFormat="1" applyFont="1" applyBorder="1" applyAlignment="1">
      <alignment horizontal="right" vertical="center"/>
    </xf>
    <xf numFmtId="10" fontId="7" fillId="0" borderId="10" xfId="50" applyNumberFormat="1" applyFont="1" applyBorder="1" applyAlignment="1">
      <alignment vertical="center"/>
    </xf>
    <xf numFmtId="169" fontId="65" fillId="0" borderId="10" xfId="0" applyNumberFormat="1" applyFont="1" applyBorder="1" applyAlignment="1">
      <alignment horizontal="right" vertical="center"/>
    </xf>
    <xf numFmtId="169" fontId="65" fillId="33" borderId="10" xfId="0" applyNumberFormat="1" applyFont="1" applyFill="1" applyBorder="1" applyAlignment="1">
      <alignment horizontal="right" vertical="center"/>
    </xf>
    <xf numFmtId="0" fontId="66" fillId="0" borderId="10" xfId="0" applyFont="1" applyBorder="1" applyAlignment="1">
      <alignment horizontal="center" vertical="center" wrapText="1"/>
    </xf>
    <xf numFmtId="169" fontId="67" fillId="0" borderId="10" xfId="0" applyNumberFormat="1" applyFont="1" applyBorder="1" applyAlignment="1">
      <alignment vertical="center"/>
    </xf>
    <xf numFmtId="10" fontId="6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1400175</xdr:colOff>
      <xdr:row>72</xdr:row>
      <xdr:rowOff>142875</xdr:rowOff>
    </xdr:from>
    <xdr:ext cx="180975" cy="276225"/>
    <xdr:sp fLocksText="0">
      <xdr:nvSpPr>
        <xdr:cNvPr id="1" name="ZoneTexte 1"/>
        <xdr:cNvSpPr txBox="1">
          <a:spLocks noChangeArrowheads="1"/>
        </xdr:cNvSpPr>
      </xdr:nvSpPr>
      <xdr:spPr>
        <a:xfrm>
          <a:off x="2838450" y="15049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476250</xdr:colOff>
      <xdr:row>0</xdr:row>
      <xdr:rowOff>85725</xdr:rowOff>
    </xdr:from>
    <xdr:to>
      <xdr:col>2</xdr:col>
      <xdr:colOff>57150</xdr:colOff>
      <xdr:row>5</xdr:row>
      <xdr:rowOff>9525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5725"/>
          <a:ext cx="619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43"/>
  <sheetViews>
    <sheetView rightToLeft="1" tabSelected="1" zoomScalePageLayoutView="0" workbookViewId="0" topLeftCell="A16">
      <selection activeCell="D31" sqref="D31"/>
    </sheetView>
  </sheetViews>
  <sheetFormatPr defaultColWidth="11.421875" defaultRowHeight="12.75"/>
  <cols>
    <col min="1" max="1" width="7.140625" style="1" customWidth="1"/>
    <col min="2" max="2" width="8.421875" style="1" customWidth="1"/>
    <col min="3" max="3" width="6.00390625" style="1" customWidth="1"/>
    <col min="4" max="4" width="30.7109375" style="1" customWidth="1"/>
    <col min="5" max="5" width="14.140625" style="18" customWidth="1"/>
    <col min="6" max="6" width="13.421875" style="18" customWidth="1"/>
    <col min="7" max="7" width="12.140625" style="18" customWidth="1"/>
    <col min="8" max="8" width="13.28125" style="1" customWidth="1"/>
    <col min="9" max="10" width="14.7109375" style="1" customWidth="1"/>
    <col min="11" max="16384" width="11.421875" style="1" customWidth="1"/>
  </cols>
  <sheetData>
    <row r="1" spans="1:8" ht="15" customHeight="1">
      <c r="A1" s="65"/>
      <c r="B1" s="65"/>
      <c r="C1" s="65"/>
      <c r="D1" s="65"/>
      <c r="E1" s="65"/>
      <c r="F1" s="65"/>
      <c r="G1" s="65"/>
      <c r="H1" s="65"/>
    </row>
    <row r="2" spans="1:8" ht="15" customHeight="1">
      <c r="A2" s="66" t="s">
        <v>92</v>
      </c>
      <c r="B2" s="66"/>
      <c r="C2" s="66"/>
      <c r="D2" s="66"/>
      <c r="E2" s="66"/>
      <c r="F2" s="66"/>
      <c r="G2" s="66"/>
      <c r="H2" s="66"/>
    </row>
    <row r="3" spans="1:8" ht="15" customHeight="1">
      <c r="A3" s="66" t="s">
        <v>93</v>
      </c>
      <c r="B3" s="66"/>
      <c r="C3" s="66"/>
      <c r="D3" s="66"/>
      <c r="E3" s="66"/>
      <c r="F3" s="66"/>
      <c r="G3" s="66"/>
      <c r="H3" s="66"/>
    </row>
    <row r="4" spans="1:8" ht="24.75" customHeight="1">
      <c r="A4" s="66" t="s">
        <v>130</v>
      </c>
      <c r="B4" s="66"/>
      <c r="C4" s="66"/>
      <c r="D4" s="66"/>
      <c r="E4" s="66"/>
      <c r="F4" s="66"/>
      <c r="G4" s="66"/>
      <c r="H4" s="66"/>
    </row>
    <row r="5" spans="1:8" ht="0.75" customHeight="1">
      <c r="A5" s="65"/>
      <c r="B5" s="65"/>
      <c r="C5" s="65"/>
      <c r="D5" s="65"/>
      <c r="E5" s="65"/>
      <c r="F5" s="65"/>
      <c r="G5" s="65"/>
      <c r="H5" s="65"/>
    </row>
    <row r="6" spans="1:8" ht="17.25" customHeight="1">
      <c r="A6" s="67" t="s">
        <v>79</v>
      </c>
      <c r="B6" s="67"/>
      <c r="C6" s="67"/>
      <c r="D6" s="2"/>
      <c r="E6" s="3"/>
      <c r="F6" s="3"/>
      <c r="G6" s="3" t="s">
        <v>112</v>
      </c>
      <c r="H6" s="4"/>
    </row>
    <row r="7" spans="1:8" ht="35.25" customHeight="1">
      <c r="A7" s="20" t="s">
        <v>0</v>
      </c>
      <c r="B7" s="20" t="s">
        <v>1</v>
      </c>
      <c r="C7" s="20"/>
      <c r="D7" s="20" t="s">
        <v>36</v>
      </c>
      <c r="E7" s="21" t="s">
        <v>122</v>
      </c>
      <c r="F7" s="21" t="s">
        <v>123</v>
      </c>
      <c r="G7" s="21" t="s">
        <v>94</v>
      </c>
      <c r="H7" s="22" t="s">
        <v>95</v>
      </c>
    </row>
    <row r="8" spans="1:8" ht="14.25" customHeight="1">
      <c r="A8" s="6">
        <v>1</v>
      </c>
      <c r="B8" s="5">
        <v>0</v>
      </c>
      <c r="C8" s="6"/>
      <c r="D8" s="7" t="s">
        <v>38</v>
      </c>
      <c r="E8" s="8">
        <v>1095000</v>
      </c>
      <c r="F8" s="8">
        <v>1094500</v>
      </c>
      <c r="G8" s="8">
        <f>E8-F8</f>
        <v>500</v>
      </c>
      <c r="H8" s="23">
        <f>F8/E8</f>
        <v>0.9995433789954338</v>
      </c>
    </row>
    <row r="9" spans="1:8" ht="14.25" customHeight="1">
      <c r="A9" s="6"/>
      <c r="B9" s="5"/>
      <c r="C9" s="6"/>
      <c r="D9" s="7" t="s">
        <v>129</v>
      </c>
      <c r="E9" s="8">
        <v>12000</v>
      </c>
      <c r="F9" s="8">
        <v>12000</v>
      </c>
      <c r="G9" s="8">
        <f>E9-F9</f>
        <v>0</v>
      </c>
      <c r="H9" s="23">
        <f>F9/E9</f>
        <v>1</v>
      </c>
    </row>
    <row r="10" spans="1:8" ht="14.25" customHeight="1">
      <c r="A10" s="6">
        <v>2</v>
      </c>
      <c r="B10" s="5">
        <v>0</v>
      </c>
      <c r="C10" s="6"/>
      <c r="D10" s="7" t="s">
        <v>39</v>
      </c>
      <c r="E10" s="8">
        <v>243000</v>
      </c>
      <c r="F10" s="8">
        <v>194400</v>
      </c>
      <c r="G10" s="8">
        <f>E10-F10</f>
        <v>48600</v>
      </c>
      <c r="H10" s="23">
        <f>F10/E10</f>
        <v>0.8</v>
      </c>
    </row>
    <row r="11" spans="1:8" ht="14.25" customHeight="1">
      <c r="A11" s="6">
        <v>3</v>
      </c>
      <c r="B11" s="5">
        <v>0</v>
      </c>
      <c r="C11" s="6"/>
      <c r="D11" s="7" t="s">
        <v>40</v>
      </c>
      <c r="E11" s="8">
        <v>300000</v>
      </c>
      <c r="F11" s="8">
        <v>300000</v>
      </c>
      <c r="G11" s="8">
        <f>E11-F11</f>
        <v>0</v>
      </c>
      <c r="H11" s="23">
        <f>F11/E11</f>
        <v>1</v>
      </c>
    </row>
    <row r="12" spans="1:8" ht="14.25" customHeight="1">
      <c r="A12" s="6">
        <v>5</v>
      </c>
      <c r="B12" s="5">
        <v>4</v>
      </c>
      <c r="C12" s="6"/>
      <c r="D12" s="7" t="s">
        <v>96</v>
      </c>
      <c r="E12" s="8">
        <v>300000</v>
      </c>
      <c r="F12" s="51">
        <v>529685</v>
      </c>
      <c r="G12" s="8">
        <f>E12-F12</f>
        <v>-229685</v>
      </c>
      <c r="H12" s="23">
        <f>F12/E12</f>
        <v>1.7656166666666666</v>
      </c>
    </row>
    <row r="13" spans="1:8" ht="14.25" customHeight="1">
      <c r="A13" s="6">
        <v>6</v>
      </c>
      <c r="B13" s="5"/>
      <c r="C13" s="6"/>
      <c r="D13" s="7" t="s">
        <v>127</v>
      </c>
      <c r="E13" s="8"/>
      <c r="F13" s="51"/>
      <c r="G13" s="8"/>
      <c r="H13" s="23"/>
    </row>
    <row r="14" spans="1:8" ht="14.25" customHeight="1">
      <c r="A14" s="6">
        <v>6</v>
      </c>
      <c r="B14" s="5">
        <v>1</v>
      </c>
      <c r="C14" s="6"/>
      <c r="D14" s="7" t="s">
        <v>128</v>
      </c>
      <c r="E14" s="8">
        <v>46980</v>
      </c>
      <c r="F14" s="51">
        <v>46517</v>
      </c>
      <c r="G14" s="8">
        <f>E14-F14</f>
        <v>463</v>
      </c>
      <c r="H14" s="23">
        <f>F14/E14</f>
        <v>0.9901447424435931</v>
      </c>
    </row>
    <row r="15" spans="1:8" ht="18.75" customHeight="1">
      <c r="A15" s="24"/>
      <c r="B15" s="25"/>
      <c r="C15" s="24"/>
      <c r="D15" s="55" t="s">
        <v>31</v>
      </c>
      <c r="E15" s="26">
        <f>SUM(E8:E14)</f>
        <v>1996980</v>
      </c>
      <c r="F15" s="26">
        <f>SUM(F8:F14)</f>
        <v>2177102</v>
      </c>
      <c r="G15" s="51">
        <f>F15-E15</f>
        <v>180122</v>
      </c>
      <c r="H15" s="57">
        <f>F15/E15</f>
        <v>1.0901971977686307</v>
      </c>
    </row>
    <row r="16" spans="1:8" ht="18.75" customHeight="1">
      <c r="A16" s="24"/>
      <c r="B16" s="25"/>
      <c r="C16" s="24"/>
      <c r="D16" s="55"/>
      <c r="E16" s="26"/>
      <c r="F16" s="26"/>
      <c r="G16" s="51"/>
      <c r="H16" s="57"/>
    </row>
    <row r="17" spans="1:8" ht="18.75" customHeight="1">
      <c r="A17" s="24"/>
      <c r="B17" s="25"/>
      <c r="C17" s="24"/>
      <c r="D17" s="55"/>
      <c r="E17" s="26"/>
      <c r="F17" s="26"/>
      <c r="G17" s="51"/>
      <c r="H17" s="57"/>
    </row>
    <row r="18" spans="1:8" ht="18" customHeight="1">
      <c r="A18" s="62" t="s">
        <v>80</v>
      </c>
      <c r="B18" s="62"/>
      <c r="C18" s="62"/>
      <c r="D18" s="27"/>
      <c r="E18" s="28"/>
      <c r="F18" s="28"/>
      <c r="G18" s="28"/>
      <c r="H18" s="29"/>
    </row>
    <row r="19" spans="1:8" ht="18" customHeight="1">
      <c r="A19" s="68" t="s">
        <v>97</v>
      </c>
      <c r="B19" s="69"/>
      <c r="C19" s="69"/>
      <c r="D19" s="69"/>
      <c r="E19" s="69"/>
      <c r="F19" s="69"/>
      <c r="G19" s="69"/>
      <c r="H19" s="70"/>
    </row>
    <row r="20" spans="1:8" ht="30" customHeight="1">
      <c r="A20" s="20" t="s">
        <v>0</v>
      </c>
      <c r="B20" s="20" t="s">
        <v>1</v>
      </c>
      <c r="C20" s="20"/>
      <c r="D20" s="22" t="s">
        <v>37</v>
      </c>
      <c r="E20" s="21" t="s">
        <v>122</v>
      </c>
      <c r="F20" s="21" t="s">
        <v>124</v>
      </c>
      <c r="G20" s="21" t="s">
        <v>94</v>
      </c>
      <c r="H20" s="22" t="s">
        <v>95</v>
      </c>
    </row>
    <row r="21" spans="1:8" ht="19.5" customHeight="1">
      <c r="A21" s="30">
        <v>1101</v>
      </c>
      <c r="B21" s="9"/>
      <c r="C21" s="10"/>
      <c r="D21" s="11" t="s">
        <v>111</v>
      </c>
      <c r="E21" s="12"/>
      <c r="F21" s="12"/>
      <c r="G21" s="12"/>
      <c r="H21" s="31"/>
    </row>
    <row r="22" spans="1:8" ht="10.5" customHeight="1">
      <c r="A22" s="32"/>
      <c r="B22" s="5">
        <v>1</v>
      </c>
      <c r="C22" s="13"/>
      <c r="D22" s="7"/>
      <c r="E22" s="12"/>
      <c r="F22" s="12"/>
      <c r="G22" s="12"/>
      <c r="H22" s="31"/>
    </row>
    <row r="23" spans="1:9" ht="19.5" customHeight="1">
      <c r="A23" s="32"/>
      <c r="B23" s="5"/>
      <c r="C23" s="13">
        <v>1</v>
      </c>
      <c r="D23" s="16" t="s">
        <v>114</v>
      </c>
      <c r="E23" s="48">
        <v>926500</v>
      </c>
      <c r="F23" s="48">
        <v>924208</v>
      </c>
      <c r="G23" s="48">
        <f>E23-F23</f>
        <v>2292</v>
      </c>
      <c r="H23" s="49">
        <f>F23/E23</f>
        <v>0.9975261737722612</v>
      </c>
      <c r="I23" s="50"/>
    </row>
    <row r="24" spans="1:9" ht="19.5" customHeight="1">
      <c r="A24" s="32"/>
      <c r="B24" s="5">
        <v>14</v>
      </c>
      <c r="C24" s="13">
        <v>1</v>
      </c>
      <c r="D24" s="16" t="s">
        <v>85</v>
      </c>
      <c r="E24" s="48">
        <v>134075</v>
      </c>
      <c r="F24" s="48">
        <v>130685</v>
      </c>
      <c r="G24" s="48">
        <f aca="true" t="shared" si="0" ref="G24:G86">E24-F24</f>
        <v>3390</v>
      </c>
      <c r="H24" s="49">
        <f aca="true" t="shared" si="1" ref="H24:H83">F24/E24</f>
        <v>0.9747156442289763</v>
      </c>
      <c r="I24" s="50"/>
    </row>
    <row r="25" spans="1:9" ht="18" customHeight="1">
      <c r="A25" s="32"/>
      <c r="B25" s="5"/>
      <c r="C25" s="13">
        <v>2</v>
      </c>
      <c r="D25" s="14" t="s">
        <v>113</v>
      </c>
      <c r="E25" s="48">
        <v>37160</v>
      </c>
      <c r="F25" s="48">
        <v>36051</v>
      </c>
      <c r="G25" s="48">
        <f t="shared" si="0"/>
        <v>1109</v>
      </c>
      <c r="H25" s="49">
        <f t="shared" si="1"/>
        <v>0.9701560818083961</v>
      </c>
      <c r="I25" s="50"/>
    </row>
    <row r="26" spans="1:9" ht="16.5" customHeight="1">
      <c r="A26" s="32"/>
      <c r="B26" s="5"/>
      <c r="C26" s="13">
        <v>4</v>
      </c>
      <c r="D26" s="16" t="s">
        <v>119</v>
      </c>
      <c r="E26" s="48">
        <v>9265</v>
      </c>
      <c r="F26" s="48">
        <v>9018</v>
      </c>
      <c r="G26" s="48">
        <f t="shared" si="0"/>
        <v>247</v>
      </c>
      <c r="H26" s="49">
        <f t="shared" si="1"/>
        <v>0.9733405288720993</v>
      </c>
      <c r="I26" s="50"/>
    </row>
    <row r="27" spans="1:9" ht="16.5" customHeight="1">
      <c r="A27" s="32"/>
      <c r="B27" s="5"/>
      <c r="C27" s="13"/>
      <c r="D27" s="58"/>
      <c r="E27" s="48"/>
      <c r="F27" s="48"/>
      <c r="G27" s="48"/>
      <c r="H27" s="49"/>
      <c r="I27" s="50"/>
    </row>
    <row r="28" spans="1:9" ht="16.5" customHeight="1">
      <c r="A28" s="33"/>
      <c r="B28" s="34"/>
      <c r="C28" s="35"/>
      <c r="D28" s="36" t="s">
        <v>116</v>
      </c>
      <c r="E28" s="15">
        <f>SUM(E23:E26)</f>
        <v>1107000</v>
      </c>
      <c r="F28" s="15">
        <f>SUM(F23:F26)</f>
        <v>1099962</v>
      </c>
      <c r="G28" s="56">
        <f t="shared" si="0"/>
        <v>7038</v>
      </c>
      <c r="H28" s="49">
        <f t="shared" si="1"/>
        <v>0.9936422764227643</v>
      </c>
      <c r="I28" s="50"/>
    </row>
    <row r="29" spans="1:9" ht="16.5" customHeight="1">
      <c r="A29" s="33"/>
      <c r="B29" s="34"/>
      <c r="C29" s="35"/>
      <c r="D29" s="36"/>
      <c r="E29" s="15"/>
      <c r="F29" s="15"/>
      <c r="G29" s="56"/>
      <c r="H29" s="49"/>
      <c r="I29" s="50"/>
    </row>
    <row r="30" spans="1:8" ht="18.75" customHeight="1">
      <c r="A30" s="63" t="s">
        <v>98</v>
      </c>
      <c r="B30" s="63"/>
      <c r="C30" s="63"/>
      <c r="D30" s="19"/>
      <c r="E30" s="15"/>
      <c r="F30" s="15"/>
      <c r="G30" s="48"/>
      <c r="H30" s="49"/>
    </row>
    <row r="31" spans="1:8" ht="15">
      <c r="A31" s="30">
        <v>2201</v>
      </c>
      <c r="B31" s="9"/>
      <c r="C31" s="38"/>
      <c r="D31" s="39" t="s">
        <v>2</v>
      </c>
      <c r="E31" s="40"/>
      <c r="F31" s="40"/>
      <c r="G31" s="48"/>
      <c r="H31" s="49"/>
    </row>
    <row r="32" spans="1:8" ht="15">
      <c r="A32" s="32"/>
      <c r="B32" s="5">
        <v>1</v>
      </c>
      <c r="C32" s="13"/>
      <c r="D32" s="14" t="s">
        <v>131</v>
      </c>
      <c r="E32" s="12">
        <v>0</v>
      </c>
      <c r="F32" s="12">
        <v>0</v>
      </c>
      <c r="G32" s="48">
        <f>E32-F32</f>
        <v>0</v>
      </c>
      <c r="H32" s="49">
        <v>0</v>
      </c>
    </row>
    <row r="33" spans="1:8" ht="15">
      <c r="A33" s="32"/>
      <c r="B33" s="5">
        <v>2</v>
      </c>
      <c r="C33" s="13"/>
      <c r="D33" s="14" t="s">
        <v>3</v>
      </c>
      <c r="E33" s="12">
        <v>15000</v>
      </c>
      <c r="F33" s="12">
        <v>14574</v>
      </c>
      <c r="G33" s="48">
        <f>E33-F33</f>
        <v>426</v>
      </c>
      <c r="H33" s="49">
        <f t="shared" si="1"/>
        <v>0.9716</v>
      </c>
    </row>
    <row r="34" spans="1:8" ht="15">
      <c r="A34" s="32"/>
      <c r="B34" s="5">
        <v>3</v>
      </c>
      <c r="C34" s="13"/>
      <c r="D34" s="14" t="s">
        <v>4</v>
      </c>
      <c r="E34" s="12">
        <v>115000</v>
      </c>
      <c r="F34" s="12">
        <v>114843</v>
      </c>
      <c r="G34" s="48">
        <f t="shared" si="0"/>
        <v>157</v>
      </c>
      <c r="H34" s="49">
        <f t="shared" si="1"/>
        <v>0.9986347826086956</v>
      </c>
    </row>
    <row r="35" spans="1:8" ht="15">
      <c r="A35" s="32"/>
      <c r="B35" s="5">
        <v>4</v>
      </c>
      <c r="C35" s="13"/>
      <c r="D35" s="7" t="s">
        <v>5</v>
      </c>
      <c r="E35" s="12"/>
      <c r="F35" s="12"/>
      <c r="G35" s="48">
        <f t="shared" si="0"/>
        <v>0</v>
      </c>
      <c r="H35" s="49"/>
    </row>
    <row r="36" spans="1:8" ht="15">
      <c r="A36" s="32"/>
      <c r="B36" s="5"/>
      <c r="C36" s="13">
        <v>1</v>
      </c>
      <c r="D36" s="14" t="s">
        <v>15</v>
      </c>
      <c r="E36" s="12">
        <v>5000</v>
      </c>
      <c r="F36" s="12">
        <v>4024</v>
      </c>
      <c r="G36" s="48">
        <f t="shared" si="0"/>
        <v>976</v>
      </c>
      <c r="H36" s="49">
        <f t="shared" si="1"/>
        <v>0.8048</v>
      </c>
    </row>
    <row r="37" spans="1:8" ht="15">
      <c r="A37" s="32"/>
      <c r="B37" s="5"/>
      <c r="C37" s="13">
        <v>2</v>
      </c>
      <c r="D37" s="14" t="s">
        <v>41</v>
      </c>
      <c r="E37" s="12">
        <v>22000</v>
      </c>
      <c r="F37" s="12">
        <v>20566</v>
      </c>
      <c r="G37" s="48">
        <f t="shared" si="0"/>
        <v>1434</v>
      </c>
      <c r="H37" s="49">
        <f t="shared" si="1"/>
        <v>0.9348181818181818</v>
      </c>
    </row>
    <row r="38" spans="1:8" ht="15">
      <c r="A38" s="32"/>
      <c r="B38" s="5">
        <v>5</v>
      </c>
      <c r="C38" s="13"/>
      <c r="D38" s="7" t="s">
        <v>6</v>
      </c>
      <c r="E38" s="12"/>
      <c r="F38" s="12">
        <v>0</v>
      </c>
      <c r="G38" s="48">
        <f>E38-F38</f>
        <v>0</v>
      </c>
      <c r="H38" s="49"/>
    </row>
    <row r="39" spans="1:8" ht="15">
      <c r="A39" s="32"/>
      <c r="B39" s="5"/>
      <c r="C39" s="13">
        <v>1</v>
      </c>
      <c r="D39" s="14" t="s">
        <v>16</v>
      </c>
      <c r="E39" s="12">
        <v>6000</v>
      </c>
      <c r="F39" s="12">
        <v>3536</v>
      </c>
      <c r="G39" s="48">
        <f t="shared" si="0"/>
        <v>2464</v>
      </c>
      <c r="H39" s="49">
        <f t="shared" si="1"/>
        <v>0.5893333333333334</v>
      </c>
    </row>
    <row r="40" spans="1:8" ht="15">
      <c r="A40" s="32"/>
      <c r="B40" s="5">
        <v>6</v>
      </c>
      <c r="C40" s="13"/>
      <c r="D40" s="7" t="s">
        <v>7</v>
      </c>
      <c r="E40" s="12"/>
      <c r="F40" s="12"/>
      <c r="G40" s="48">
        <f t="shared" si="0"/>
        <v>0</v>
      </c>
      <c r="H40" s="49"/>
    </row>
    <row r="41" spans="1:8" ht="15">
      <c r="A41" s="32"/>
      <c r="B41" s="5"/>
      <c r="C41" s="13">
        <v>1</v>
      </c>
      <c r="D41" s="14" t="s">
        <v>17</v>
      </c>
      <c r="E41" s="12">
        <v>10000</v>
      </c>
      <c r="F41" s="12">
        <v>10000</v>
      </c>
      <c r="G41" s="48">
        <f t="shared" si="0"/>
        <v>0</v>
      </c>
      <c r="H41" s="49">
        <f t="shared" si="1"/>
        <v>1</v>
      </c>
    </row>
    <row r="42" spans="1:8" ht="26.25">
      <c r="A42" s="32"/>
      <c r="B42" s="5"/>
      <c r="C42" s="13">
        <v>3</v>
      </c>
      <c r="D42" s="16" t="s">
        <v>77</v>
      </c>
      <c r="E42" s="12">
        <v>21000</v>
      </c>
      <c r="F42" s="12">
        <v>20217</v>
      </c>
      <c r="G42" s="48">
        <f t="shared" si="0"/>
        <v>783</v>
      </c>
      <c r="H42" s="49">
        <f t="shared" si="1"/>
        <v>0.9627142857142857</v>
      </c>
    </row>
    <row r="43" spans="1:8" ht="15">
      <c r="A43" s="32"/>
      <c r="B43" s="5"/>
      <c r="C43" s="13">
        <v>4</v>
      </c>
      <c r="D43" s="14" t="s">
        <v>63</v>
      </c>
      <c r="E43" s="12"/>
      <c r="F43" s="12"/>
      <c r="G43" s="48">
        <f t="shared" si="0"/>
        <v>0</v>
      </c>
      <c r="H43" s="49"/>
    </row>
    <row r="44" spans="1:8" ht="15">
      <c r="A44" s="32"/>
      <c r="B44" s="5">
        <v>7</v>
      </c>
      <c r="C44" s="13"/>
      <c r="D44" s="7" t="s">
        <v>8</v>
      </c>
      <c r="E44" s="12"/>
      <c r="F44" s="12"/>
      <c r="G44" s="48">
        <f t="shared" si="0"/>
        <v>0</v>
      </c>
      <c r="H44" s="49"/>
    </row>
    <row r="45" spans="1:8" ht="15">
      <c r="A45" s="32"/>
      <c r="B45" s="5"/>
      <c r="C45" s="13">
        <v>1</v>
      </c>
      <c r="D45" s="14" t="s">
        <v>29</v>
      </c>
      <c r="E45" s="12">
        <v>500</v>
      </c>
      <c r="F45" s="12">
        <v>107</v>
      </c>
      <c r="G45" s="48">
        <f t="shared" si="0"/>
        <v>393</v>
      </c>
      <c r="H45" s="49">
        <f t="shared" si="1"/>
        <v>0.214</v>
      </c>
    </row>
    <row r="46" spans="1:8" ht="15">
      <c r="A46" s="32"/>
      <c r="B46" s="5"/>
      <c r="C46" s="13">
        <v>2</v>
      </c>
      <c r="D46" s="14" t="s">
        <v>86</v>
      </c>
      <c r="E46" s="12">
        <v>1000</v>
      </c>
      <c r="F46" s="12">
        <v>866</v>
      </c>
      <c r="G46" s="48">
        <f t="shared" si="0"/>
        <v>134</v>
      </c>
      <c r="H46" s="49">
        <f t="shared" si="1"/>
        <v>0.866</v>
      </c>
    </row>
    <row r="47" spans="1:8" ht="15">
      <c r="A47" s="32"/>
      <c r="B47" s="5">
        <v>8</v>
      </c>
      <c r="C47" s="13"/>
      <c r="D47" s="7" t="s">
        <v>9</v>
      </c>
      <c r="E47" s="12"/>
      <c r="F47" s="12"/>
      <c r="G47" s="48">
        <f t="shared" si="0"/>
        <v>0</v>
      </c>
      <c r="H47" s="49"/>
    </row>
    <row r="48" spans="1:8" ht="15">
      <c r="A48" s="32"/>
      <c r="B48" s="5"/>
      <c r="C48" s="13">
        <v>1</v>
      </c>
      <c r="D48" s="14" t="s">
        <v>18</v>
      </c>
      <c r="E48" s="12">
        <v>4000</v>
      </c>
      <c r="F48" s="12">
        <v>3649</v>
      </c>
      <c r="G48" s="48">
        <f t="shared" si="0"/>
        <v>351</v>
      </c>
      <c r="H48" s="49">
        <f>F48/E48</f>
        <v>0.91225</v>
      </c>
    </row>
    <row r="49" spans="1:8" ht="30.75">
      <c r="A49" s="32"/>
      <c r="B49" s="5"/>
      <c r="C49" s="13">
        <v>2</v>
      </c>
      <c r="D49" s="14" t="s">
        <v>32</v>
      </c>
      <c r="E49" s="12">
        <v>0</v>
      </c>
      <c r="F49" s="12">
        <v>0</v>
      </c>
      <c r="G49" s="48">
        <f t="shared" si="0"/>
        <v>0</v>
      </c>
      <c r="H49" s="49"/>
    </row>
    <row r="50" spans="1:8" ht="15">
      <c r="A50" s="32"/>
      <c r="B50" s="5"/>
      <c r="C50" s="13">
        <v>7</v>
      </c>
      <c r="D50" s="14" t="s">
        <v>71</v>
      </c>
      <c r="E50" s="12">
        <v>0</v>
      </c>
      <c r="F50" s="12"/>
      <c r="G50" s="48">
        <f t="shared" si="0"/>
        <v>0</v>
      </c>
      <c r="H50" s="49"/>
    </row>
    <row r="51" spans="1:8" ht="15">
      <c r="A51" s="32"/>
      <c r="B51" s="5"/>
      <c r="C51" s="13">
        <v>9</v>
      </c>
      <c r="D51" s="14" t="s">
        <v>81</v>
      </c>
      <c r="E51" s="12">
        <v>500</v>
      </c>
      <c r="F51" s="12">
        <v>232</v>
      </c>
      <c r="G51" s="48">
        <f t="shared" si="0"/>
        <v>268</v>
      </c>
      <c r="H51" s="49">
        <f t="shared" si="1"/>
        <v>0.464</v>
      </c>
    </row>
    <row r="52" spans="1:8" ht="15">
      <c r="A52" s="32"/>
      <c r="B52" s="5"/>
      <c r="C52" s="13">
        <v>99</v>
      </c>
      <c r="D52" s="14" t="s">
        <v>59</v>
      </c>
      <c r="E52" s="12">
        <v>0</v>
      </c>
      <c r="F52" s="12">
        <v>0</v>
      </c>
      <c r="G52" s="48">
        <f t="shared" si="0"/>
        <v>0</v>
      </c>
      <c r="H52" s="49"/>
    </row>
    <row r="53" spans="1:8" ht="15">
      <c r="A53" s="32"/>
      <c r="B53" s="5">
        <v>9</v>
      </c>
      <c r="C53" s="13"/>
      <c r="D53" s="7" t="s">
        <v>10</v>
      </c>
      <c r="E53" s="12"/>
      <c r="F53" s="12"/>
      <c r="G53" s="48">
        <f t="shared" si="0"/>
        <v>0</v>
      </c>
      <c r="H53" s="49"/>
    </row>
    <row r="54" spans="1:8" ht="15">
      <c r="A54" s="32"/>
      <c r="B54" s="5"/>
      <c r="C54" s="13">
        <v>1</v>
      </c>
      <c r="D54" s="14" t="s">
        <v>19</v>
      </c>
      <c r="E54" s="12">
        <v>7000</v>
      </c>
      <c r="F54" s="12">
        <v>6688</v>
      </c>
      <c r="G54" s="48">
        <f t="shared" si="0"/>
        <v>312</v>
      </c>
      <c r="H54" s="49">
        <f t="shared" si="1"/>
        <v>0.9554285714285714</v>
      </c>
    </row>
    <row r="55" spans="1:8" ht="15">
      <c r="A55" s="32"/>
      <c r="B55" s="5">
        <v>10</v>
      </c>
      <c r="C55" s="13"/>
      <c r="D55" s="7" t="s">
        <v>11</v>
      </c>
      <c r="E55" s="12"/>
      <c r="F55" s="12"/>
      <c r="G55" s="48">
        <f t="shared" si="0"/>
        <v>0</v>
      </c>
      <c r="H55" s="49"/>
    </row>
    <row r="56" spans="1:8" ht="15">
      <c r="A56" s="32"/>
      <c r="B56" s="5"/>
      <c r="C56" s="13">
        <v>1</v>
      </c>
      <c r="D56" s="14" t="s">
        <v>20</v>
      </c>
      <c r="E56" s="12">
        <v>20000</v>
      </c>
      <c r="F56" s="12">
        <v>20000</v>
      </c>
      <c r="G56" s="48">
        <f t="shared" si="0"/>
        <v>0</v>
      </c>
      <c r="H56" s="49">
        <f t="shared" si="1"/>
        <v>1</v>
      </c>
    </row>
    <row r="57" spans="1:8" ht="15">
      <c r="A57" s="32"/>
      <c r="B57" s="5"/>
      <c r="C57" s="13">
        <v>2</v>
      </c>
      <c r="D57" s="14" t="s">
        <v>21</v>
      </c>
      <c r="E57" s="12">
        <v>5000</v>
      </c>
      <c r="F57" s="12">
        <v>4985</v>
      </c>
      <c r="G57" s="48">
        <f t="shared" si="0"/>
        <v>15</v>
      </c>
      <c r="H57" s="49">
        <f t="shared" si="1"/>
        <v>0.997</v>
      </c>
    </row>
    <row r="58" spans="1:8" ht="15">
      <c r="A58" s="32"/>
      <c r="B58" s="5"/>
      <c r="C58" s="13">
        <v>3</v>
      </c>
      <c r="D58" s="14" t="s">
        <v>87</v>
      </c>
      <c r="E58" s="12">
        <v>2000</v>
      </c>
      <c r="F58" s="12">
        <v>1420</v>
      </c>
      <c r="G58" s="48">
        <f t="shared" si="0"/>
        <v>580</v>
      </c>
      <c r="H58" s="49">
        <f t="shared" si="1"/>
        <v>0.71</v>
      </c>
    </row>
    <row r="59" spans="1:8" ht="15">
      <c r="A59" s="32"/>
      <c r="B59" s="5"/>
      <c r="C59" s="13">
        <v>4</v>
      </c>
      <c r="D59" s="14" t="s">
        <v>72</v>
      </c>
      <c r="E59" s="12">
        <v>14000</v>
      </c>
      <c r="F59" s="12">
        <v>13971</v>
      </c>
      <c r="G59" s="48">
        <f t="shared" si="0"/>
        <v>29</v>
      </c>
      <c r="H59" s="49">
        <f t="shared" si="1"/>
        <v>0.9979285714285714</v>
      </c>
    </row>
    <row r="60" spans="1:8" ht="15">
      <c r="A60" s="32"/>
      <c r="B60" s="5"/>
      <c r="C60" s="13">
        <v>5</v>
      </c>
      <c r="D60" s="14" t="s">
        <v>73</v>
      </c>
      <c r="E60" s="12">
        <v>12000</v>
      </c>
      <c r="F60" s="12">
        <v>11974</v>
      </c>
      <c r="G60" s="48">
        <f t="shared" si="0"/>
        <v>26</v>
      </c>
      <c r="H60" s="49">
        <f t="shared" si="1"/>
        <v>0.9978333333333333</v>
      </c>
    </row>
    <row r="61" spans="1:8" ht="15">
      <c r="A61" s="32"/>
      <c r="B61" s="5"/>
      <c r="C61" s="13">
        <v>99</v>
      </c>
      <c r="D61" s="14" t="s">
        <v>101</v>
      </c>
      <c r="E61" s="12">
        <v>1000</v>
      </c>
      <c r="F61" s="12">
        <v>916</v>
      </c>
      <c r="G61" s="48">
        <f t="shared" si="0"/>
        <v>84</v>
      </c>
      <c r="H61" s="49">
        <f t="shared" si="1"/>
        <v>0.916</v>
      </c>
    </row>
    <row r="62" spans="1:8" ht="15">
      <c r="A62" s="32"/>
      <c r="B62" s="5">
        <v>11</v>
      </c>
      <c r="C62" s="13"/>
      <c r="D62" s="7" t="s">
        <v>27</v>
      </c>
      <c r="E62" s="12"/>
      <c r="F62" s="12"/>
      <c r="G62" s="48">
        <f t="shared" si="0"/>
        <v>0</v>
      </c>
      <c r="H62" s="49"/>
    </row>
    <row r="63" spans="1:8" ht="15">
      <c r="A63" s="32"/>
      <c r="B63" s="5"/>
      <c r="C63" s="13">
        <v>1</v>
      </c>
      <c r="D63" s="14" t="s">
        <v>75</v>
      </c>
      <c r="E63" s="12">
        <v>3000</v>
      </c>
      <c r="F63" s="12">
        <v>2831</v>
      </c>
      <c r="G63" s="48">
        <f t="shared" si="0"/>
        <v>169</v>
      </c>
      <c r="H63" s="49">
        <f t="shared" si="1"/>
        <v>0.9436666666666667</v>
      </c>
    </row>
    <row r="64" spans="1:8" ht="15">
      <c r="A64" s="32"/>
      <c r="B64" s="5">
        <v>13</v>
      </c>
      <c r="C64" s="13"/>
      <c r="D64" s="14" t="s">
        <v>12</v>
      </c>
      <c r="E64" s="12">
        <v>5000</v>
      </c>
      <c r="F64" s="12">
        <v>4651</v>
      </c>
      <c r="G64" s="48">
        <f t="shared" si="0"/>
        <v>349</v>
      </c>
      <c r="H64" s="49">
        <f t="shared" si="1"/>
        <v>0.9302</v>
      </c>
    </row>
    <row r="65" spans="1:8" ht="15">
      <c r="A65" s="32"/>
      <c r="B65" s="5">
        <v>14</v>
      </c>
      <c r="C65" s="13"/>
      <c r="D65" s="7" t="s">
        <v>13</v>
      </c>
      <c r="E65" s="12"/>
      <c r="F65" s="12"/>
      <c r="G65" s="48">
        <f t="shared" si="0"/>
        <v>0</v>
      </c>
      <c r="H65" s="49"/>
    </row>
    <row r="66" spans="1:8" ht="15">
      <c r="A66" s="32"/>
      <c r="B66" s="5"/>
      <c r="C66" s="13">
        <v>1</v>
      </c>
      <c r="D66" s="14" t="s">
        <v>28</v>
      </c>
      <c r="E66" s="12">
        <v>3000</v>
      </c>
      <c r="F66" s="12">
        <v>2250</v>
      </c>
      <c r="G66" s="48">
        <f t="shared" si="0"/>
        <v>750</v>
      </c>
      <c r="H66" s="49"/>
    </row>
    <row r="67" spans="1:8" ht="15">
      <c r="A67" s="32"/>
      <c r="B67" s="5">
        <v>15</v>
      </c>
      <c r="C67" s="13"/>
      <c r="D67" s="7" t="s">
        <v>33</v>
      </c>
      <c r="E67" s="12"/>
      <c r="F67" s="12"/>
      <c r="G67" s="48">
        <f t="shared" si="0"/>
        <v>0</v>
      </c>
      <c r="H67" s="49"/>
    </row>
    <row r="68" spans="1:8" ht="15">
      <c r="A68" s="32"/>
      <c r="B68" s="5"/>
      <c r="C68" s="13">
        <v>1</v>
      </c>
      <c r="D68" s="14" t="s">
        <v>34</v>
      </c>
      <c r="E68" s="12"/>
      <c r="F68" s="12"/>
      <c r="G68" s="48">
        <f t="shared" si="0"/>
        <v>0</v>
      </c>
      <c r="H68" s="49"/>
    </row>
    <row r="69" spans="1:8" ht="15">
      <c r="A69" s="32"/>
      <c r="B69" s="5"/>
      <c r="C69" s="13">
        <v>99</v>
      </c>
      <c r="D69" s="14" t="s">
        <v>42</v>
      </c>
      <c r="E69" s="12">
        <v>3000</v>
      </c>
      <c r="F69" s="12">
        <v>2831</v>
      </c>
      <c r="G69" s="48">
        <f t="shared" si="0"/>
        <v>169</v>
      </c>
      <c r="H69" s="49">
        <f t="shared" si="1"/>
        <v>0.9436666666666667</v>
      </c>
    </row>
    <row r="70" spans="1:8" ht="15">
      <c r="A70" s="32"/>
      <c r="B70" s="5">
        <v>16</v>
      </c>
      <c r="C70" s="13"/>
      <c r="D70" s="14" t="s">
        <v>14</v>
      </c>
      <c r="E70" s="12">
        <v>1000</v>
      </c>
      <c r="F70" s="12">
        <v>7</v>
      </c>
      <c r="G70" s="48">
        <f t="shared" si="0"/>
        <v>993</v>
      </c>
      <c r="H70" s="49">
        <f t="shared" si="1"/>
        <v>0.007</v>
      </c>
    </row>
    <row r="71" spans="1:8" ht="15">
      <c r="A71" s="32"/>
      <c r="B71" s="5">
        <v>17</v>
      </c>
      <c r="C71" s="13">
        <v>0</v>
      </c>
      <c r="D71" s="14" t="s">
        <v>105</v>
      </c>
      <c r="E71" s="12">
        <v>0</v>
      </c>
      <c r="F71" s="12"/>
      <c r="G71" s="48">
        <f t="shared" si="0"/>
        <v>0</v>
      </c>
      <c r="H71" s="49"/>
    </row>
    <row r="72" spans="1:8" ht="15">
      <c r="A72" s="32"/>
      <c r="B72" s="5">
        <v>18</v>
      </c>
      <c r="C72" s="13"/>
      <c r="D72" s="14" t="s">
        <v>43</v>
      </c>
      <c r="E72" s="12">
        <v>2000</v>
      </c>
      <c r="F72" s="12">
        <v>1789</v>
      </c>
      <c r="G72" s="48">
        <f t="shared" si="0"/>
        <v>211</v>
      </c>
      <c r="H72" s="49">
        <f>F72/E72</f>
        <v>0.8945</v>
      </c>
    </row>
    <row r="73" spans="1:8" ht="15.75">
      <c r="A73" s="32"/>
      <c r="B73" s="5">
        <v>19</v>
      </c>
      <c r="C73" s="13"/>
      <c r="D73" s="7" t="s">
        <v>22</v>
      </c>
      <c r="E73" s="12"/>
      <c r="F73" s="12"/>
      <c r="G73" s="48">
        <f t="shared" si="0"/>
        <v>0</v>
      </c>
      <c r="H73" s="49"/>
    </row>
    <row r="74" spans="1:8" ht="15.75">
      <c r="A74" s="32"/>
      <c r="B74" s="5"/>
      <c r="C74" s="13">
        <v>1</v>
      </c>
      <c r="D74" s="14" t="s">
        <v>23</v>
      </c>
      <c r="E74" s="12">
        <v>13500</v>
      </c>
      <c r="F74" s="12">
        <v>13203</v>
      </c>
      <c r="G74" s="48">
        <f t="shared" si="0"/>
        <v>297</v>
      </c>
      <c r="H74" s="49">
        <f t="shared" si="1"/>
        <v>0.978</v>
      </c>
    </row>
    <row r="75" spans="1:8" ht="15.75">
      <c r="A75" s="32"/>
      <c r="B75" s="5"/>
      <c r="C75" s="13">
        <v>2</v>
      </c>
      <c r="D75" s="14" t="s">
        <v>44</v>
      </c>
      <c r="E75" s="12">
        <v>4000</v>
      </c>
      <c r="F75" s="12">
        <v>3142</v>
      </c>
      <c r="G75" s="48">
        <f t="shared" si="0"/>
        <v>858</v>
      </c>
      <c r="H75" s="49">
        <f t="shared" si="1"/>
        <v>0.7855</v>
      </c>
    </row>
    <row r="76" spans="1:8" ht="15">
      <c r="A76" s="32"/>
      <c r="B76" s="5"/>
      <c r="C76" s="13">
        <v>3</v>
      </c>
      <c r="D76" s="14" t="s">
        <v>35</v>
      </c>
      <c r="E76" s="12">
        <v>24000</v>
      </c>
      <c r="F76" s="12">
        <v>23719</v>
      </c>
      <c r="G76" s="48">
        <f t="shared" si="0"/>
        <v>281</v>
      </c>
      <c r="H76" s="49">
        <f t="shared" si="1"/>
        <v>0.9882916666666667</v>
      </c>
    </row>
    <row r="77" spans="1:8" ht="15">
      <c r="A77" s="32"/>
      <c r="B77" s="5"/>
      <c r="C77" s="13">
        <v>99</v>
      </c>
      <c r="D77" s="14" t="s">
        <v>76</v>
      </c>
      <c r="E77" s="12">
        <v>0</v>
      </c>
      <c r="F77" s="12">
        <v>0</v>
      </c>
      <c r="G77" s="48">
        <f t="shared" si="0"/>
        <v>0</v>
      </c>
      <c r="H77" s="49">
        <v>0</v>
      </c>
    </row>
    <row r="78" spans="1:8" ht="28.5" customHeight="1">
      <c r="A78" s="32"/>
      <c r="B78" s="5">
        <v>20</v>
      </c>
      <c r="C78" s="13"/>
      <c r="D78" s="14" t="s">
        <v>45</v>
      </c>
      <c r="E78" s="12">
        <v>0</v>
      </c>
      <c r="F78" s="12">
        <v>0</v>
      </c>
      <c r="G78" s="48">
        <f t="shared" si="0"/>
        <v>0</v>
      </c>
      <c r="H78" s="49"/>
    </row>
    <row r="79" spans="1:8" ht="15">
      <c r="A79" s="32"/>
      <c r="B79" s="5">
        <v>21</v>
      </c>
      <c r="C79" s="13"/>
      <c r="D79" s="7" t="s">
        <v>46</v>
      </c>
      <c r="E79" s="12"/>
      <c r="F79" s="12"/>
      <c r="G79" s="48">
        <f t="shared" si="0"/>
        <v>0</v>
      </c>
      <c r="H79" s="49"/>
    </row>
    <row r="80" spans="1:8" ht="15">
      <c r="A80" s="32"/>
      <c r="B80" s="5"/>
      <c r="C80" s="13">
        <v>1</v>
      </c>
      <c r="D80" s="14" t="s">
        <v>47</v>
      </c>
      <c r="E80" s="12">
        <v>4000</v>
      </c>
      <c r="F80" s="12">
        <v>3585</v>
      </c>
      <c r="G80" s="48">
        <f t="shared" si="0"/>
        <v>415</v>
      </c>
      <c r="H80" s="49">
        <f t="shared" si="1"/>
        <v>0.89625</v>
      </c>
    </row>
    <row r="81" spans="1:8" ht="15">
      <c r="A81" s="32"/>
      <c r="B81" s="5">
        <v>22</v>
      </c>
      <c r="C81" s="13"/>
      <c r="D81" s="14" t="s">
        <v>48</v>
      </c>
      <c r="E81" s="12">
        <v>0</v>
      </c>
      <c r="F81" s="12">
        <v>0</v>
      </c>
      <c r="G81" s="48">
        <f t="shared" si="0"/>
        <v>0</v>
      </c>
      <c r="H81" s="49" t="e">
        <f t="shared" si="1"/>
        <v>#DIV/0!</v>
      </c>
    </row>
    <row r="82" spans="1:8" ht="15">
      <c r="A82" s="32"/>
      <c r="B82" s="5">
        <v>23</v>
      </c>
      <c r="C82" s="13"/>
      <c r="D82" s="7" t="s">
        <v>24</v>
      </c>
      <c r="E82" s="12"/>
      <c r="F82" s="12"/>
      <c r="G82" s="48">
        <f t="shared" si="0"/>
        <v>0</v>
      </c>
      <c r="H82" s="49"/>
    </row>
    <row r="83" spans="1:8" ht="15">
      <c r="A83" s="32"/>
      <c r="B83" s="5"/>
      <c r="C83" s="13">
        <v>2</v>
      </c>
      <c r="D83" s="14" t="s">
        <v>49</v>
      </c>
      <c r="E83" s="12">
        <v>15000</v>
      </c>
      <c r="F83" s="12">
        <v>13212</v>
      </c>
      <c r="G83" s="48">
        <f t="shared" si="0"/>
        <v>1788</v>
      </c>
      <c r="H83" s="49">
        <f t="shared" si="1"/>
        <v>0.8808</v>
      </c>
    </row>
    <row r="84" spans="1:8" ht="15">
      <c r="A84" s="32"/>
      <c r="B84" s="5">
        <v>24</v>
      </c>
      <c r="C84" s="13"/>
      <c r="D84" s="7" t="s">
        <v>25</v>
      </c>
      <c r="E84" s="12"/>
      <c r="F84" s="12"/>
      <c r="G84" s="48">
        <f t="shared" si="0"/>
        <v>0</v>
      </c>
      <c r="H84" s="49"/>
    </row>
    <row r="85" spans="1:8" ht="15">
      <c r="A85" s="32"/>
      <c r="B85" s="5"/>
      <c r="C85" s="13">
        <v>1</v>
      </c>
      <c r="D85" s="14" t="s">
        <v>60</v>
      </c>
      <c r="E85" s="12"/>
      <c r="F85" s="12">
        <v>0</v>
      </c>
      <c r="G85" s="48">
        <f t="shared" si="0"/>
        <v>0</v>
      </c>
      <c r="H85" s="49"/>
    </row>
    <row r="86" spans="1:8" ht="15">
      <c r="A86" s="32"/>
      <c r="B86" s="5">
        <v>25</v>
      </c>
      <c r="C86" s="13"/>
      <c r="D86" s="7" t="s">
        <v>50</v>
      </c>
      <c r="E86" s="12"/>
      <c r="F86" s="12"/>
      <c r="G86" s="48">
        <f t="shared" si="0"/>
        <v>0</v>
      </c>
      <c r="H86" s="49"/>
    </row>
    <row r="87" spans="1:8" ht="15">
      <c r="A87" s="32"/>
      <c r="B87" s="5"/>
      <c r="C87" s="13">
        <v>1</v>
      </c>
      <c r="D87" s="14" t="s">
        <v>50</v>
      </c>
      <c r="E87" s="12">
        <v>0</v>
      </c>
      <c r="F87" s="12">
        <v>0</v>
      </c>
      <c r="G87" s="48">
        <f aca="true" t="shared" si="2" ref="G87:G139">E87-F87</f>
        <v>0</v>
      </c>
      <c r="H87" s="49"/>
    </row>
    <row r="88" spans="1:8" ht="15">
      <c r="A88" s="32"/>
      <c r="B88" s="5"/>
      <c r="C88" s="13">
        <v>2</v>
      </c>
      <c r="D88" s="14" t="s">
        <v>51</v>
      </c>
      <c r="E88" s="12">
        <v>700</v>
      </c>
      <c r="F88" s="12">
        <v>550</v>
      </c>
      <c r="G88" s="48">
        <f t="shared" si="2"/>
        <v>150</v>
      </c>
      <c r="H88" s="49">
        <f>F88/E88</f>
        <v>0.7857142857142857</v>
      </c>
    </row>
    <row r="89" spans="1:8" ht="15">
      <c r="A89" s="32"/>
      <c r="B89" s="5">
        <v>28</v>
      </c>
      <c r="C89" s="13"/>
      <c r="D89" s="7" t="s">
        <v>52</v>
      </c>
      <c r="E89" s="12"/>
      <c r="F89" s="12"/>
      <c r="G89" s="48">
        <f t="shared" si="2"/>
        <v>0</v>
      </c>
      <c r="H89" s="49"/>
    </row>
    <row r="90" spans="1:8" ht="15">
      <c r="A90" s="32"/>
      <c r="B90" s="5"/>
      <c r="C90" s="13">
        <v>2</v>
      </c>
      <c r="D90" s="14" t="s">
        <v>61</v>
      </c>
      <c r="E90" s="12">
        <v>5000</v>
      </c>
      <c r="F90" s="12">
        <v>3854</v>
      </c>
      <c r="G90" s="48">
        <f t="shared" si="2"/>
        <v>1146</v>
      </c>
      <c r="H90" s="49"/>
    </row>
    <row r="91" spans="1:8" ht="15">
      <c r="A91" s="32"/>
      <c r="B91" s="5"/>
      <c r="C91" s="13">
        <v>4</v>
      </c>
      <c r="D91" s="14" t="s">
        <v>53</v>
      </c>
      <c r="E91" s="12"/>
      <c r="F91" s="12"/>
      <c r="G91" s="48">
        <f t="shared" si="2"/>
        <v>0</v>
      </c>
      <c r="H91" s="49"/>
    </row>
    <row r="92" spans="1:8" ht="15">
      <c r="A92" s="32"/>
      <c r="B92" s="5">
        <v>30</v>
      </c>
      <c r="C92" s="13"/>
      <c r="D92" s="14" t="s">
        <v>54</v>
      </c>
      <c r="E92" s="12">
        <v>0</v>
      </c>
      <c r="F92" s="12">
        <v>0</v>
      </c>
      <c r="G92" s="48">
        <f t="shared" si="2"/>
        <v>0</v>
      </c>
      <c r="H92" s="49"/>
    </row>
    <row r="93" spans="1:8" ht="15">
      <c r="A93" s="32"/>
      <c r="B93" s="5"/>
      <c r="C93" s="13">
        <v>1</v>
      </c>
      <c r="D93" s="14" t="s">
        <v>74</v>
      </c>
      <c r="E93" s="12"/>
      <c r="F93" s="12"/>
      <c r="G93" s="48">
        <f t="shared" si="2"/>
        <v>0</v>
      </c>
      <c r="H93" s="49"/>
    </row>
    <row r="94" spans="1:8" ht="15">
      <c r="A94" s="32"/>
      <c r="B94" s="5"/>
      <c r="C94" s="13">
        <v>2</v>
      </c>
      <c r="D94" s="14" t="s">
        <v>55</v>
      </c>
      <c r="E94" s="12">
        <v>300</v>
      </c>
      <c r="F94" s="12">
        <v>299</v>
      </c>
      <c r="G94" s="48">
        <f t="shared" si="2"/>
        <v>1</v>
      </c>
      <c r="H94" s="49">
        <f>F94/E94</f>
        <v>0.9966666666666667</v>
      </c>
    </row>
    <row r="95" spans="1:8" ht="15">
      <c r="A95" s="32"/>
      <c r="B95" s="5">
        <v>37</v>
      </c>
      <c r="C95" s="13">
        <v>0</v>
      </c>
      <c r="D95" s="14" t="s">
        <v>109</v>
      </c>
      <c r="E95" s="12"/>
      <c r="F95" s="12"/>
      <c r="G95" s="48">
        <f t="shared" si="2"/>
        <v>0</v>
      </c>
      <c r="H95" s="49"/>
    </row>
    <row r="96" spans="1:8" ht="15">
      <c r="A96" s="32"/>
      <c r="B96" s="5">
        <v>39</v>
      </c>
      <c r="C96" s="13"/>
      <c r="D96" s="14" t="s">
        <v>56</v>
      </c>
      <c r="E96" s="12">
        <v>1000</v>
      </c>
      <c r="F96" s="12">
        <v>40</v>
      </c>
      <c r="G96" s="48">
        <f t="shared" si="2"/>
        <v>960</v>
      </c>
      <c r="H96" s="49"/>
    </row>
    <row r="97" spans="1:8" ht="21" customHeight="1">
      <c r="A97" s="32"/>
      <c r="B97" s="5">
        <v>40</v>
      </c>
      <c r="C97" s="13"/>
      <c r="D97" s="7" t="s">
        <v>30</v>
      </c>
      <c r="E97" s="12"/>
      <c r="F97" s="12"/>
      <c r="G97" s="48">
        <f t="shared" si="2"/>
        <v>0</v>
      </c>
      <c r="H97" s="49"/>
    </row>
    <row r="98" spans="1:8" ht="15">
      <c r="A98" s="32"/>
      <c r="B98" s="5"/>
      <c r="C98" s="13">
        <v>1</v>
      </c>
      <c r="D98" s="14" t="s">
        <v>30</v>
      </c>
      <c r="E98" s="12">
        <v>2500</v>
      </c>
      <c r="F98" s="12">
        <v>1880</v>
      </c>
      <c r="G98" s="48">
        <f t="shared" si="2"/>
        <v>620</v>
      </c>
      <c r="H98" s="49">
        <f>F98/E98</f>
        <v>0.752</v>
      </c>
    </row>
    <row r="99" spans="1:8" ht="17.25" customHeight="1">
      <c r="A99" s="32"/>
      <c r="B99" s="5"/>
      <c r="C99" s="13">
        <v>2</v>
      </c>
      <c r="D99" s="14" t="s">
        <v>57</v>
      </c>
      <c r="E99" s="12">
        <v>0</v>
      </c>
      <c r="F99" s="12"/>
      <c r="G99" s="48">
        <f t="shared" si="2"/>
        <v>0</v>
      </c>
      <c r="H99" s="49"/>
    </row>
    <row r="100" spans="1:8" ht="15">
      <c r="A100" s="32"/>
      <c r="B100" s="5">
        <v>41</v>
      </c>
      <c r="C100" s="13"/>
      <c r="D100" s="14" t="s">
        <v>64</v>
      </c>
      <c r="E100" s="12">
        <v>0</v>
      </c>
      <c r="F100" s="12"/>
      <c r="G100" s="48">
        <f t="shared" si="2"/>
        <v>0</v>
      </c>
      <c r="H100" s="49"/>
    </row>
    <row r="101" spans="1:8" ht="27" customHeight="1">
      <c r="A101" s="32"/>
      <c r="B101" s="5">
        <v>42</v>
      </c>
      <c r="C101" s="13"/>
      <c r="D101" s="59" t="s">
        <v>115</v>
      </c>
      <c r="E101" s="12">
        <v>0</v>
      </c>
      <c r="F101" s="12">
        <v>0</v>
      </c>
      <c r="G101" s="48">
        <f t="shared" si="2"/>
        <v>0</v>
      </c>
      <c r="H101" s="49" t="e">
        <f>F101/E101</f>
        <v>#DIV/0!</v>
      </c>
    </row>
    <row r="102" spans="1:8" ht="18.75" customHeight="1">
      <c r="A102" s="32"/>
      <c r="B102" s="5">
        <v>44</v>
      </c>
      <c r="C102" s="13">
        <v>21</v>
      </c>
      <c r="D102" s="14" t="s">
        <v>102</v>
      </c>
      <c r="E102" s="12">
        <v>1000</v>
      </c>
      <c r="F102" s="12">
        <v>640</v>
      </c>
      <c r="G102" s="48">
        <f t="shared" si="2"/>
        <v>360</v>
      </c>
      <c r="H102" s="49"/>
    </row>
    <row r="103" spans="1:8" ht="18.75" customHeight="1">
      <c r="A103" s="32"/>
      <c r="B103" s="5"/>
      <c r="C103" s="13"/>
      <c r="D103" s="14"/>
      <c r="E103" s="12"/>
      <c r="F103" s="12"/>
      <c r="G103" s="48"/>
      <c r="H103" s="49"/>
    </row>
    <row r="104" spans="1:8" ht="18.75" customHeight="1">
      <c r="A104" s="32"/>
      <c r="B104" s="5">
        <v>44</v>
      </c>
      <c r="C104" s="13">
        <v>58</v>
      </c>
      <c r="D104" s="14" t="s">
        <v>103</v>
      </c>
      <c r="E104" s="12">
        <v>0</v>
      </c>
      <c r="F104" s="12">
        <v>0</v>
      </c>
      <c r="G104" s="48">
        <f t="shared" si="2"/>
        <v>0</v>
      </c>
      <c r="H104" s="49" t="e">
        <f>F104/E104</f>
        <v>#DIV/0!</v>
      </c>
    </row>
    <row r="105" spans="1:8" ht="18.75" customHeight="1">
      <c r="A105" s="32"/>
      <c r="B105" s="5">
        <v>47</v>
      </c>
      <c r="C105" s="13">
        <v>1</v>
      </c>
      <c r="D105" s="14" t="s">
        <v>78</v>
      </c>
      <c r="E105" s="12">
        <v>0</v>
      </c>
      <c r="F105" s="12">
        <v>0</v>
      </c>
      <c r="G105" s="48">
        <f t="shared" si="2"/>
        <v>0</v>
      </c>
      <c r="H105" s="49"/>
    </row>
    <row r="106" spans="1:8" ht="18.75" customHeight="1">
      <c r="A106" s="32"/>
      <c r="B106" s="5"/>
      <c r="C106" s="13">
        <v>2</v>
      </c>
      <c r="D106" s="14" t="s">
        <v>82</v>
      </c>
      <c r="E106" s="12">
        <v>0</v>
      </c>
      <c r="F106" s="12">
        <v>0</v>
      </c>
      <c r="G106" s="48">
        <f t="shared" si="2"/>
        <v>0</v>
      </c>
      <c r="H106" s="49"/>
    </row>
    <row r="107" spans="1:8" ht="18.75" customHeight="1">
      <c r="A107" s="32"/>
      <c r="B107" s="5">
        <v>49</v>
      </c>
      <c r="C107" s="13"/>
      <c r="D107" s="14" t="s">
        <v>65</v>
      </c>
      <c r="E107" s="12">
        <v>0</v>
      </c>
      <c r="F107" s="12">
        <v>0</v>
      </c>
      <c r="G107" s="48">
        <f t="shared" si="2"/>
        <v>0</v>
      </c>
      <c r="H107" s="49" t="e">
        <f>F107/E107</f>
        <v>#DIV/0!</v>
      </c>
    </row>
    <row r="108" spans="1:8" ht="18.75" customHeight="1">
      <c r="A108" s="32"/>
      <c r="B108" s="5">
        <v>51</v>
      </c>
      <c r="C108" s="13"/>
      <c r="D108" s="14" t="s">
        <v>88</v>
      </c>
      <c r="E108" s="12"/>
      <c r="F108" s="12"/>
      <c r="G108" s="48">
        <f t="shared" si="2"/>
        <v>0</v>
      </c>
      <c r="H108" s="49"/>
    </row>
    <row r="109" spans="1:8" ht="18.75" customHeight="1">
      <c r="A109" s="32"/>
      <c r="B109" s="5">
        <v>53</v>
      </c>
      <c r="C109" s="13"/>
      <c r="D109" s="7" t="s">
        <v>66</v>
      </c>
      <c r="E109" s="12"/>
      <c r="F109" s="12"/>
      <c r="G109" s="48">
        <f t="shared" si="2"/>
        <v>0</v>
      </c>
      <c r="H109" s="49"/>
    </row>
    <row r="110" spans="1:8" ht="15">
      <c r="A110" s="32"/>
      <c r="B110" s="5"/>
      <c r="C110" s="17">
        <v>5</v>
      </c>
      <c r="D110" s="14" t="s">
        <v>67</v>
      </c>
      <c r="E110" s="12">
        <v>24000</v>
      </c>
      <c r="F110" s="12">
        <v>23759</v>
      </c>
      <c r="G110" s="48">
        <f t="shared" si="2"/>
        <v>241</v>
      </c>
      <c r="H110" s="49">
        <f>F110/E110</f>
        <v>0.9899583333333334</v>
      </c>
    </row>
    <row r="111" spans="1:8" ht="18.75" customHeight="1">
      <c r="A111" s="32"/>
      <c r="B111" s="5">
        <v>99</v>
      </c>
      <c r="C111" s="17"/>
      <c r="D111" s="14" t="s">
        <v>84</v>
      </c>
      <c r="E111" s="12">
        <v>13000</v>
      </c>
      <c r="F111" s="12">
        <v>11134</v>
      </c>
      <c r="G111" s="48">
        <f t="shared" si="2"/>
        <v>1866</v>
      </c>
      <c r="H111" s="49">
        <f>F111/E111</f>
        <v>0.8564615384615385</v>
      </c>
    </row>
    <row r="112" spans="1:8" ht="17.25">
      <c r="A112" s="33"/>
      <c r="B112" s="34"/>
      <c r="C112" s="35"/>
      <c r="D112" s="37" t="s">
        <v>26</v>
      </c>
      <c r="E112" s="15">
        <f>SUM(E32:E111)</f>
        <v>386000</v>
      </c>
      <c r="F112" s="15">
        <f>SUM(F32:F111)</f>
        <v>365944</v>
      </c>
      <c r="G112" s="48">
        <f t="shared" si="2"/>
        <v>20056</v>
      </c>
      <c r="H112" s="49">
        <f>F112/E112</f>
        <v>0.948041450777202</v>
      </c>
    </row>
    <row r="113" spans="1:8" ht="17.25">
      <c r="A113" s="33"/>
      <c r="B113" s="34"/>
      <c r="C113" s="35"/>
      <c r="D113" s="37"/>
      <c r="E113" s="15"/>
      <c r="F113" s="15"/>
      <c r="G113" s="48"/>
      <c r="H113" s="49"/>
    </row>
    <row r="114" spans="1:8" ht="17.25">
      <c r="A114" s="33"/>
      <c r="B114" s="34"/>
      <c r="C114" s="35"/>
      <c r="D114" s="37"/>
      <c r="E114" s="15"/>
      <c r="F114" s="15"/>
      <c r="G114" s="48"/>
      <c r="H114" s="49"/>
    </row>
    <row r="115" spans="1:8" ht="17.25">
      <c r="A115" s="33"/>
      <c r="B115" s="34"/>
      <c r="C115" s="35"/>
      <c r="D115" s="37"/>
      <c r="E115" s="15"/>
      <c r="F115" s="15"/>
      <c r="G115" s="48"/>
      <c r="H115" s="49"/>
    </row>
    <row r="116" spans="1:8" ht="17.25">
      <c r="A116" s="33"/>
      <c r="B116" s="34"/>
      <c r="C116" s="35"/>
      <c r="D116" s="37"/>
      <c r="E116" s="15"/>
      <c r="F116" s="15"/>
      <c r="G116" s="48"/>
      <c r="H116" s="49"/>
    </row>
    <row r="117" spans="1:8" ht="17.25">
      <c r="A117" s="33"/>
      <c r="B117" s="34"/>
      <c r="C117" s="35"/>
      <c r="D117" s="37"/>
      <c r="E117" s="15"/>
      <c r="F117" s="15"/>
      <c r="G117" s="48"/>
      <c r="H117" s="49"/>
    </row>
    <row r="118" spans="1:8" ht="16.5" customHeight="1">
      <c r="A118" s="64" t="s">
        <v>99</v>
      </c>
      <c r="B118" s="64"/>
      <c r="C118" s="64"/>
      <c r="D118" s="19"/>
      <c r="E118" s="12"/>
      <c r="F118" s="12"/>
      <c r="G118" s="48"/>
      <c r="H118" s="49"/>
    </row>
    <row r="119" spans="1:8" ht="18.75" customHeight="1">
      <c r="A119" s="41"/>
      <c r="B119" s="42"/>
      <c r="C119" s="42"/>
      <c r="D119" s="11" t="s">
        <v>120</v>
      </c>
      <c r="E119" s="12"/>
      <c r="F119" s="12"/>
      <c r="G119" s="48"/>
      <c r="H119" s="49"/>
    </row>
    <row r="120" spans="1:8" ht="20.25" customHeight="1">
      <c r="A120" s="41">
        <v>3302</v>
      </c>
      <c r="B120" s="42">
        <v>8</v>
      </c>
      <c r="C120" s="42">
        <v>0</v>
      </c>
      <c r="D120" s="14" t="s">
        <v>106</v>
      </c>
      <c r="E120" s="12">
        <v>32000</v>
      </c>
      <c r="F120" s="12">
        <v>32000</v>
      </c>
      <c r="G120" s="48">
        <f t="shared" si="2"/>
        <v>0</v>
      </c>
      <c r="H120" s="49">
        <f>F120/E120</f>
        <v>1</v>
      </c>
    </row>
    <row r="121" spans="1:8" ht="17.25">
      <c r="A121" s="41"/>
      <c r="B121" s="42"/>
      <c r="C121" s="42"/>
      <c r="D121" s="37" t="s">
        <v>107</v>
      </c>
      <c r="E121" s="15">
        <f>SUM(E120)</f>
        <v>32000</v>
      </c>
      <c r="F121" s="15">
        <f>SUM(F120)</f>
        <v>32000</v>
      </c>
      <c r="G121" s="48">
        <f t="shared" si="2"/>
        <v>0</v>
      </c>
      <c r="H121" s="49">
        <f>F121/E121</f>
        <v>1</v>
      </c>
    </row>
    <row r="122" spans="1:8" ht="36.75" customHeight="1">
      <c r="A122" s="30">
        <v>3304</v>
      </c>
      <c r="B122" s="9"/>
      <c r="C122" s="38"/>
      <c r="D122" s="11" t="s">
        <v>89</v>
      </c>
      <c r="E122" s="43"/>
      <c r="F122" s="43"/>
      <c r="G122" s="48"/>
      <c r="H122" s="49"/>
    </row>
    <row r="123" spans="1:8" ht="15">
      <c r="A123" s="32"/>
      <c r="B123" s="5">
        <v>1</v>
      </c>
      <c r="C123" s="13">
        <v>0</v>
      </c>
      <c r="D123" s="14" t="s">
        <v>91</v>
      </c>
      <c r="E123" s="12">
        <v>90000</v>
      </c>
      <c r="F123" s="12">
        <v>60059</v>
      </c>
      <c r="G123" s="48">
        <f t="shared" si="2"/>
        <v>29941</v>
      </c>
      <c r="H123" s="49">
        <f>F123/E123</f>
        <v>0.6673222222222223</v>
      </c>
    </row>
    <row r="124" spans="1:8" ht="15">
      <c r="A124" s="32"/>
      <c r="B124" s="5">
        <v>4</v>
      </c>
      <c r="C124" s="13">
        <v>0</v>
      </c>
      <c r="D124" s="14" t="s">
        <v>90</v>
      </c>
      <c r="E124" s="12">
        <v>20000</v>
      </c>
      <c r="F124" s="12">
        <v>19880</v>
      </c>
      <c r="G124" s="48">
        <f t="shared" si="2"/>
        <v>120</v>
      </c>
      <c r="H124" s="49">
        <f>F124/E124</f>
        <v>0.994</v>
      </c>
    </row>
    <row r="125" spans="1:8" ht="21" customHeight="1">
      <c r="A125" s="33"/>
      <c r="B125" s="34"/>
      <c r="C125" s="35"/>
      <c r="D125" s="37" t="s">
        <v>83</v>
      </c>
      <c r="E125" s="15">
        <f>SUM(E123:E124)</f>
        <v>110000</v>
      </c>
      <c r="F125" s="15">
        <f>SUM(F123:F124)</f>
        <v>79939</v>
      </c>
      <c r="G125" s="48">
        <f t="shared" si="2"/>
        <v>30061</v>
      </c>
      <c r="H125" s="49">
        <f>F125/E125</f>
        <v>0.7267181818181818</v>
      </c>
    </row>
    <row r="126" spans="1:8" ht="12.75">
      <c r="A126" s="19"/>
      <c r="B126" s="19"/>
      <c r="C126" s="19"/>
      <c r="D126" s="44"/>
      <c r="E126" s="45"/>
      <c r="F126" s="45"/>
      <c r="G126" s="48">
        <f t="shared" si="2"/>
        <v>0</v>
      </c>
      <c r="H126" s="49"/>
    </row>
    <row r="127" spans="1:8" ht="17.25">
      <c r="A127" s="32">
        <v>3305</v>
      </c>
      <c r="B127" s="5"/>
      <c r="C127" s="13"/>
      <c r="D127" s="11" t="s">
        <v>121</v>
      </c>
      <c r="E127" s="8"/>
      <c r="F127" s="8"/>
      <c r="G127" s="48">
        <f t="shared" si="2"/>
        <v>0</v>
      </c>
      <c r="H127" s="49"/>
    </row>
    <row r="128" spans="1:8" ht="15">
      <c r="A128" s="32"/>
      <c r="B128" s="5">
        <v>2</v>
      </c>
      <c r="C128" s="13">
        <v>3</v>
      </c>
      <c r="D128" s="14" t="s">
        <v>104</v>
      </c>
      <c r="E128" s="12">
        <v>19500</v>
      </c>
      <c r="F128" s="12">
        <v>18571</v>
      </c>
      <c r="G128" s="48">
        <f t="shared" si="2"/>
        <v>929</v>
      </c>
      <c r="H128" s="49">
        <f>F128/E128</f>
        <v>0.9523589743589743</v>
      </c>
    </row>
    <row r="129" spans="1:8" ht="15">
      <c r="A129" s="32"/>
      <c r="B129" s="5">
        <v>6</v>
      </c>
      <c r="C129" s="13">
        <v>0</v>
      </c>
      <c r="D129" s="14" t="s">
        <v>68</v>
      </c>
      <c r="E129" s="12">
        <v>200000</v>
      </c>
      <c r="F129" s="12">
        <v>197703</v>
      </c>
      <c r="G129" s="48">
        <f t="shared" si="2"/>
        <v>2297</v>
      </c>
      <c r="H129" s="49">
        <f>F129/E129</f>
        <v>0.988515</v>
      </c>
    </row>
    <row r="130" spans="1:8" ht="15">
      <c r="A130" s="32"/>
      <c r="B130" s="5"/>
      <c r="C130" s="13">
        <v>4</v>
      </c>
      <c r="D130" s="14" t="s">
        <v>69</v>
      </c>
      <c r="E130" s="12">
        <v>10000</v>
      </c>
      <c r="F130" s="12">
        <v>6356</v>
      </c>
      <c r="G130" s="48">
        <f t="shared" si="2"/>
        <v>3644</v>
      </c>
      <c r="H130" s="49">
        <f>F130/E130</f>
        <v>0.6356</v>
      </c>
    </row>
    <row r="131" spans="1:8" ht="15">
      <c r="A131" s="32"/>
      <c r="B131" s="5">
        <v>22</v>
      </c>
      <c r="C131" s="13"/>
      <c r="D131" s="14" t="s">
        <v>62</v>
      </c>
      <c r="E131" s="8">
        <v>0</v>
      </c>
      <c r="F131" s="8"/>
      <c r="G131" s="48">
        <f t="shared" si="2"/>
        <v>0</v>
      </c>
      <c r="H131" s="49"/>
    </row>
    <row r="132" spans="1:8" ht="15">
      <c r="A132" s="32"/>
      <c r="B132" s="5">
        <v>22</v>
      </c>
      <c r="C132" s="13">
        <v>1</v>
      </c>
      <c r="D132" s="14" t="s">
        <v>108</v>
      </c>
      <c r="E132" s="12">
        <v>49300</v>
      </c>
      <c r="F132" s="12">
        <v>48815</v>
      </c>
      <c r="G132" s="48">
        <f t="shared" si="2"/>
        <v>485</v>
      </c>
      <c r="H132" s="49">
        <f aca="true" t="shared" si="3" ref="H132:H140">F132/E132</f>
        <v>0.9901622718052738</v>
      </c>
    </row>
    <row r="133" spans="1:8" ht="15">
      <c r="A133" s="32"/>
      <c r="B133" s="5">
        <v>22</v>
      </c>
      <c r="C133" s="13">
        <v>2</v>
      </c>
      <c r="D133" s="14" t="s">
        <v>117</v>
      </c>
      <c r="E133" s="12">
        <v>30500</v>
      </c>
      <c r="F133" s="12">
        <v>30020</v>
      </c>
      <c r="G133" s="48">
        <f>E133-F133</f>
        <v>480</v>
      </c>
      <c r="H133" s="49">
        <f t="shared" si="3"/>
        <v>0.9842622950819672</v>
      </c>
    </row>
    <row r="134" spans="1:8" ht="15">
      <c r="A134" s="32"/>
      <c r="B134" s="5">
        <v>22</v>
      </c>
      <c r="C134" s="13">
        <v>3</v>
      </c>
      <c r="D134" s="14" t="s">
        <v>118</v>
      </c>
      <c r="E134" s="12">
        <v>0</v>
      </c>
      <c r="F134" s="12">
        <v>0</v>
      </c>
      <c r="G134" s="48">
        <f>E134-F134</f>
        <v>0</v>
      </c>
      <c r="H134" s="49" t="e">
        <f t="shared" si="3"/>
        <v>#DIV/0!</v>
      </c>
    </row>
    <row r="135" spans="1:8" ht="30.75">
      <c r="A135" s="32"/>
      <c r="B135" s="5">
        <v>22</v>
      </c>
      <c r="C135" s="13">
        <v>4</v>
      </c>
      <c r="D135" s="14" t="s">
        <v>125</v>
      </c>
      <c r="E135" s="12">
        <v>0</v>
      </c>
      <c r="F135" s="12">
        <v>0</v>
      </c>
      <c r="G135" s="48">
        <f>E135-F135</f>
        <v>0</v>
      </c>
      <c r="H135" s="49" t="e">
        <f t="shared" si="3"/>
        <v>#DIV/0!</v>
      </c>
    </row>
    <row r="136" spans="1:8" ht="15">
      <c r="A136" s="32"/>
      <c r="B136" s="5">
        <v>22</v>
      </c>
      <c r="C136" s="13">
        <v>5</v>
      </c>
      <c r="D136" s="14" t="s">
        <v>126</v>
      </c>
      <c r="E136" s="12">
        <v>42680</v>
      </c>
      <c r="F136" s="12">
        <v>41666</v>
      </c>
      <c r="G136" s="48">
        <f>E136-F136</f>
        <v>1014</v>
      </c>
      <c r="H136" s="49">
        <f t="shared" si="3"/>
        <v>0.9762417994376758</v>
      </c>
    </row>
    <row r="137" spans="1:8" ht="15">
      <c r="A137" s="32"/>
      <c r="B137" s="5">
        <v>22</v>
      </c>
      <c r="C137" s="13">
        <v>99</v>
      </c>
      <c r="D137" s="14" t="s">
        <v>70</v>
      </c>
      <c r="E137" s="12">
        <v>10000</v>
      </c>
      <c r="F137" s="12">
        <v>4612</v>
      </c>
      <c r="G137" s="48">
        <f t="shared" si="2"/>
        <v>5388</v>
      </c>
      <c r="H137" s="49">
        <f t="shared" si="3"/>
        <v>0.4612</v>
      </c>
    </row>
    <row r="138" spans="1:8" ht="17.25" customHeight="1">
      <c r="A138" s="33"/>
      <c r="B138" s="34"/>
      <c r="C138" s="35"/>
      <c r="D138" s="37" t="s">
        <v>58</v>
      </c>
      <c r="E138" s="46">
        <f>SUM(E128:E137)</f>
        <v>361980</v>
      </c>
      <c r="F138" s="46">
        <f>SUM(F128:F137)</f>
        <v>347743</v>
      </c>
      <c r="G138" s="48">
        <f t="shared" si="2"/>
        <v>14237</v>
      </c>
      <c r="H138" s="49">
        <f t="shared" si="3"/>
        <v>0.9606690977402066</v>
      </c>
    </row>
    <row r="139" spans="1:8" ht="17.25" customHeight="1">
      <c r="A139" s="33"/>
      <c r="B139" s="34"/>
      <c r="C139" s="35"/>
      <c r="D139" s="37" t="s">
        <v>110</v>
      </c>
      <c r="E139" s="46">
        <f>E138+E125+E121</f>
        <v>503980</v>
      </c>
      <c r="F139" s="46">
        <f>F138+F125+F121</f>
        <v>459682</v>
      </c>
      <c r="G139" s="48">
        <f t="shared" si="2"/>
        <v>44298</v>
      </c>
      <c r="H139" s="49">
        <f t="shared" si="3"/>
        <v>0.9121036549069408</v>
      </c>
    </row>
    <row r="140" spans="1:8" ht="24" customHeight="1">
      <c r="A140" s="19"/>
      <c r="B140" s="19"/>
      <c r="C140" s="19"/>
      <c r="D140" s="47" t="s">
        <v>100</v>
      </c>
      <c r="E140" s="54">
        <f>E139+E112+E28</f>
        <v>1996980</v>
      </c>
      <c r="F140" s="54">
        <f>F139+F112+F28</f>
        <v>1925588</v>
      </c>
      <c r="G140" s="53">
        <f>G125+G112+G28+G121+G138</f>
        <v>71392</v>
      </c>
      <c r="H140" s="52">
        <f t="shared" si="3"/>
        <v>0.964250017526465</v>
      </c>
    </row>
    <row r="142" ht="12.75">
      <c r="D142" s="60"/>
    </row>
    <row r="143" ht="12.75">
      <c r="D143" s="61"/>
    </row>
  </sheetData>
  <sheetProtection/>
  <mergeCells count="10">
    <mergeCell ref="A18:C18"/>
    <mergeCell ref="A30:C30"/>
    <mergeCell ref="A118:C118"/>
    <mergeCell ref="A1:H1"/>
    <mergeCell ref="A2:H2"/>
    <mergeCell ref="A3:H3"/>
    <mergeCell ref="A4:H4"/>
    <mergeCell ref="A5:H5"/>
    <mergeCell ref="A6:C6"/>
    <mergeCell ref="A19:H19"/>
  </mergeCells>
  <printOptions/>
  <pageMargins left="0.7874015748031497" right="0.7874015748031497" top="1.1811023622047245" bottom="0.6692913385826772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الفصل 50: ميزانية المِؤسسات العمومية</dc:title>
  <dc:subject>توزيع النفقات فصلا فصلا و فقرة فقرة</dc:subject>
  <dc:creator>Ministere de la Culture</dc:creator>
  <cp:keywords/>
  <dc:description/>
  <cp:lastModifiedBy>LocalAdmin</cp:lastModifiedBy>
  <cp:lastPrinted>2023-01-12T13:03:19Z</cp:lastPrinted>
  <dcterms:created xsi:type="dcterms:W3CDTF">1999-11-19T09:01:12Z</dcterms:created>
  <dcterms:modified xsi:type="dcterms:W3CDTF">2023-05-03T08:15:32Z</dcterms:modified>
  <cp:category/>
  <cp:version/>
  <cp:contentType/>
  <cp:contentStatus/>
</cp:coreProperties>
</file>